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Charming_Genie\Documents\BRYO\"/>
    </mc:Choice>
  </mc:AlternateContent>
  <xr:revisionPtr revIDLastSave="0" documentId="13_ncr:1_{DEC3A6D0-8709-4953-B8AB-7C0C3F940AC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nputs - Part A (a) to (c)" sheetId="1" r:id="rId1"/>
    <sheet name="Inputs - Part A (e)" sheetId="3" r:id="rId2"/>
    <sheet name="Outputs - Part A (a) to (c)" sheetId="2" r:id="rId3"/>
    <sheet name="Outputs - Part A (e)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9" i="1" l="1"/>
  <c r="F149" i="1"/>
  <c r="G149" i="1"/>
  <c r="H149" i="1"/>
  <c r="D149" i="1"/>
  <c r="F132" i="1"/>
  <c r="E132" i="1"/>
  <c r="G132" i="1"/>
  <c r="H132" i="1"/>
  <c r="D132" i="1"/>
  <c r="D154" i="1"/>
  <c r="D153" i="1"/>
  <c r="D152" i="1"/>
  <c r="H139" i="1"/>
  <c r="H140" i="1"/>
  <c r="H141" i="1"/>
  <c r="H142" i="1"/>
  <c r="H143" i="1"/>
  <c r="H144" i="1"/>
  <c r="H145" i="1"/>
  <c r="H146" i="1"/>
  <c r="H147" i="1"/>
  <c r="H148" i="1"/>
  <c r="G139" i="1"/>
  <c r="G140" i="1"/>
  <c r="G141" i="1"/>
  <c r="G142" i="1"/>
  <c r="G143" i="1"/>
  <c r="G144" i="1"/>
  <c r="G145" i="1"/>
  <c r="G146" i="1"/>
  <c r="G147" i="1"/>
  <c r="G148" i="1"/>
  <c r="F139" i="1"/>
  <c r="F140" i="1"/>
  <c r="F141" i="1"/>
  <c r="F142" i="1"/>
  <c r="F143" i="1"/>
  <c r="F144" i="1"/>
  <c r="F145" i="1"/>
  <c r="F146" i="1"/>
  <c r="F147" i="1"/>
  <c r="F148" i="1"/>
  <c r="E139" i="1"/>
  <c r="E140" i="1"/>
  <c r="E141" i="1"/>
  <c r="E142" i="1"/>
  <c r="E143" i="1"/>
  <c r="E144" i="1"/>
  <c r="E145" i="1"/>
  <c r="E146" i="1"/>
  <c r="E147" i="1"/>
  <c r="E148" i="1"/>
  <c r="E138" i="1"/>
  <c r="F138" i="1"/>
  <c r="G138" i="1"/>
  <c r="H138" i="1"/>
  <c r="D139" i="1"/>
  <c r="D140" i="1"/>
  <c r="D141" i="1"/>
  <c r="D142" i="1"/>
  <c r="D143" i="1"/>
  <c r="D144" i="1"/>
  <c r="D145" i="1"/>
  <c r="D146" i="1"/>
  <c r="D147" i="1"/>
  <c r="D148" i="1"/>
  <c r="D138" i="1"/>
  <c r="F124" i="1"/>
  <c r="H122" i="1"/>
  <c r="H123" i="1"/>
  <c r="H124" i="1"/>
  <c r="H125" i="1"/>
  <c r="H126" i="1"/>
  <c r="H127" i="1"/>
  <c r="H128" i="1"/>
  <c r="H129" i="1"/>
  <c r="H130" i="1"/>
  <c r="H131" i="1"/>
  <c r="G122" i="1"/>
  <c r="G123" i="1"/>
  <c r="G124" i="1"/>
  <c r="G125" i="1"/>
  <c r="G126" i="1"/>
  <c r="G127" i="1"/>
  <c r="G128" i="1"/>
  <c r="G129" i="1"/>
  <c r="G130" i="1"/>
  <c r="G131" i="1"/>
  <c r="F122" i="1"/>
  <c r="F123" i="1"/>
  <c r="F125" i="1"/>
  <c r="F126" i="1"/>
  <c r="F127" i="1"/>
  <c r="F128" i="1"/>
  <c r="F129" i="1"/>
  <c r="F130" i="1"/>
  <c r="F131" i="1"/>
  <c r="E122" i="1"/>
  <c r="E123" i="1"/>
  <c r="E124" i="1"/>
  <c r="E125" i="1"/>
  <c r="E126" i="1"/>
  <c r="E127" i="1"/>
  <c r="E128" i="1"/>
  <c r="E129" i="1"/>
  <c r="E130" i="1"/>
  <c r="E131" i="1"/>
  <c r="E121" i="1"/>
  <c r="F121" i="1"/>
  <c r="G121" i="1"/>
  <c r="H121" i="1"/>
  <c r="D122" i="1"/>
  <c r="D123" i="1"/>
  <c r="D124" i="1"/>
  <c r="D125" i="1"/>
  <c r="D126" i="1"/>
  <c r="D127" i="1"/>
  <c r="D128" i="1"/>
  <c r="D129" i="1"/>
  <c r="D130" i="1"/>
  <c r="D131" i="1"/>
  <c r="D121" i="1"/>
  <c r="H78" i="2"/>
</calcChain>
</file>

<file path=xl/sharedStrings.xml><?xml version="1.0" encoding="utf-8"?>
<sst xmlns="http://schemas.openxmlformats.org/spreadsheetml/2006/main" count="230" uniqueCount="79">
  <si>
    <t>Company Code</t>
  </si>
  <si>
    <t>Long-term Debt / Total Assets</t>
  </si>
  <si>
    <t>Long-term Debt / Total Equity</t>
  </si>
  <si>
    <t>Industry Average</t>
  </si>
  <si>
    <t>…</t>
  </si>
  <si>
    <t>xxx</t>
  </si>
  <si>
    <t>yyy</t>
  </si>
  <si>
    <t>Your company</t>
  </si>
  <si>
    <t>Matching company</t>
  </si>
  <si>
    <t>Please enter the date that you are doing this analysis</t>
  </si>
  <si>
    <t>GICS Sector</t>
  </si>
  <si>
    <t xml:space="preserve">GICS Industry </t>
  </si>
  <si>
    <t>GICS Industry Group</t>
  </si>
  <si>
    <t>Please enter the name and ASX code of the company you are analyzing:</t>
  </si>
  <si>
    <t>ABC Ltd</t>
  </si>
  <si>
    <t>ABC</t>
  </si>
  <si>
    <t>EBIT/Total Assets</t>
  </si>
  <si>
    <t>Standard Deviation of (EBIT/Total Assets)</t>
  </si>
  <si>
    <t>ASX Code</t>
  </si>
  <si>
    <t>Details of Dividend Event Identified</t>
  </si>
  <si>
    <t>Interim/Final</t>
  </si>
  <si>
    <t>Dividend increase/dividend decrease</t>
  </si>
  <si>
    <t>Event date (announcement date)</t>
  </si>
  <si>
    <t>Percentage of dividend changes</t>
  </si>
  <si>
    <t>Results</t>
  </si>
  <si>
    <t>Workings</t>
  </si>
  <si>
    <t>Formulas</t>
  </si>
  <si>
    <t>2-day access return</t>
  </si>
  <si>
    <t>2-day market index return</t>
  </si>
  <si>
    <t>2-day stock return</t>
  </si>
  <si>
    <t>3-day access return</t>
  </si>
  <si>
    <t>3-day market index return</t>
  </si>
  <si>
    <t>3-day stock return</t>
  </si>
  <si>
    <t>Date</t>
  </si>
  <si>
    <t>Return Index of your company</t>
  </si>
  <si>
    <t>Market index on the same date</t>
  </si>
  <si>
    <t>Period 2015 - 2019</t>
  </si>
  <si>
    <t>company</t>
  </si>
  <si>
    <t>name</t>
  </si>
  <si>
    <t>SXL</t>
  </si>
  <si>
    <t>Southern cross mediagroup</t>
  </si>
  <si>
    <t>CAR</t>
  </si>
  <si>
    <t>CNU</t>
  </si>
  <si>
    <t>EVT</t>
  </si>
  <si>
    <t>NWS</t>
  </si>
  <si>
    <t>MNF</t>
  </si>
  <si>
    <t>NEC</t>
  </si>
  <si>
    <t>OML</t>
  </si>
  <si>
    <t>PRT</t>
  </si>
  <si>
    <t>SWM</t>
  </si>
  <si>
    <t>SKT</t>
  </si>
  <si>
    <t>Carsales.com limited</t>
  </si>
  <si>
    <t>Chorus limited</t>
  </si>
  <si>
    <t>Event hospitality and entertainment</t>
  </si>
  <si>
    <t>MN Group limited</t>
  </si>
  <si>
    <t>News corporation</t>
  </si>
  <si>
    <t>Nine entertainment co.Holdings ltd</t>
  </si>
  <si>
    <t>Oohmedia limited</t>
  </si>
  <si>
    <t>Prime media group limited</t>
  </si>
  <si>
    <t>Seven west media limited</t>
  </si>
  <si>
    <t>Sky Network Television Limited</t>
  </si>
  <si>
    <t>QUESTION A ANSWERS</t>
  </si>
  <si>
    <t>(I) Long Term Debt / Total Assets- Ratio</t>
  </si>
  <si>
    <t>MNF Group limited</t>
  </si>
  <si>
    <t xml:space="preserve">SKT </t>
  </si>
  <si>
    <t>sky Network Televison</t>
  </si>
  <si>
    <t>Company Name</t>
  </si>
  <si>
    <t>(ii) Long Term Debt  / Equity - Ratio</t>
  </si>
  <si>
    <t>Long-term Debt (AUD, Billions)</t>
  </si>
  <si>
    <t>Total Assets (AUD, Billions)</t>
  </si>
  <si>
    <t>Total Equity (AUD, Billions)</t>
  </si>
  <si>
    <t>EBIT (AUD, Milllions)</t>
  </si>
  <si>
    <t xml:space="preserve">           </t>
  </si>
  <si>
    <t>Business Risk</t>
  </si>
  <si>
    <t>Southern Cross Media Group</t>
  </si>
  <si>
    <t>Standard Deviation EBIT</t>
  </si>
  <si>
    <t>Total Assets (2015 - 2019)</t>
  </si>
  <si>
    <t>Business Risk = SD-EBIT/Total Assets</t>
  </si>
  <si>
    <t>Industry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</si>
</sst>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" fontId="3" fillId="6" borderId="1" xfId="0" applyNumberFormat="1" applyFont="1" applyFill="1" applyBorder="1" applyAlignment="1">
      <alignment horizontal="center" vertical="center"/>
    </xf>
    <xf numFmtId="17" fontId="3" fillId="6" borderId="12" xfId="0" applyNumberFormat="1" applyFont="1" applyFill="1" applyBorder="1" applyAlignment="1">
      <alignment horizontal="center" vertical="center"/>
    </xf>
    <xf numFmtId="17" fontId="3" fillId="6" borderId="1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2" fontId="4" fillId="4" borderId="2" xfId="1" applyNumberFormat="1" applyFont="1" applyFill="1" applyBorder="1" applyAlignment="1">
      <alignment horizontal="center" vertical="center"/>
    </xf>
    <xf numFmtId="2" fontId="4" fillId="4" borderId="10" xfId="1" applyNumberFormat="1" applyFont="1" applyFill="1" applyBorder="1" applyAlignment="1">
      <alignment horizontal="center" vertical="center"/>
    </xf>
    <xf numFmtId="2" fontId="4" fillId="4" borderId="0" xfId="1" applyNumberFormat="1" applyFont="1" applyFill="1" applyBorder="1" applyAlignment="1">
      <alignment horizontal="center" vertical="center"/>
    </xf>
    <xf numFmtId="2" fontId="4" fillId="4" borderId="3" xfId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2" fontId="4" fillId="3" borderId="2" xfId="1" applyNumberFormat="1" applyFont="1" applyFill="1" applyBorder="1" applyAlignment="1">
      <alignment horizontal="center" vertical="center"/>
    </xf>
    <xf numFmtId="2" fontId="4" fillId="3" borderId="10" xfId="1" applyNumberFormat="1" applyFont="1" applyFill="1" applyBorder="1" applyAlignment="1">
      <alignment horizontal="center" vertical="center"/>
    </xf>
    <xf numFmtId="2" fontId="4" fillId="3" borderId="0" xfId="1" applyNumberFormat="1" applyFont="1" applyFill="1" applyBorder="1" applyAlignment="1">
      <alignment horizontal="center" vertical="center"/>
    </xf>
    <xf numFmtId="2" fontId="4" fillId="3" borderId="3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2" fontId="4" fillId="0" borderId="2" xfId="1" applyNumberFormat="1" applyFont="1" applyBorder="1" applyAlignment="1">
      <alignment horizontal="center" vertical="center"/>
    </xf>
    <xf numFmtId="2" fontId="4" fillId="0" borderId="10" xfId="1" applyNumberFormat="1" applyFont="1" applyBorder="1" applyAlignment="1">
      <alignment horizontal="center" vertical="center"/>
    </xf>
    <xf numFmtId="2" fontId="4" fillId="0" borderId="0" xfId="1" applyNumberFormat="1" applyFont="1" applyBorder="1" applyAlignment="1">
      <alignment horizontal="center" vertical="center"/>
    </xf>
    <xf numFmtId="2" fontId="4" fillId="0" borderId="3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2" fontId="4" fillId="0" borderId="4" xfId="1" applyNumberFormat="1" applyFont="1" applyBorder="1" applyAlignment="1">
      <alignment horizontal="center" vertical="center"/>
    </xf>
    <xf numFmtId="2" fontId="4" fillId="0" borderId="11" xfId="1" applyNumberFormat="1" applyFont="1" applyBorder="1" applyAlignment="1">
      <alignment horizontal="center" vertical="center"/>
    </xf>
    <xf numFmtId="2" fontId="4" fillId="0" borderId="5" xfId="1" applyNumberFormat="1" applyFont="1" applyBorder="1" applyAlignment="1">
      <alignment horizontal="center" vertical="center"/>
    </xf>
    <xf numFmtId="2" fontId="4" fillId="0" borderId="6" xfId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2" fontId="4" fillId="2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9" xfId="0" applyFont="1" applyBorder="1" applyAlignment="1">
      <alignment vertical="center"/>
    </xf>
    <xf numFmtId="2" fontId="4" fillId="0" borderId="1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/>
    <xf numFmtId="0" fontId="6" fillId="0" borderId="0" xfId="0" applyFont="1"/>
    <xf numFmtId="0" fontId="0" fillId="2" borderId="1" xfId="0" applyFill="1" applyBorder="1" applyAlignment="1">
      <alignment horizontal="center"/>
    </xf>
    <xf numFmtId="0" fontId="6" fillId="0" borderId="5" xfId="0" applyFont="1" applyBorder="1"/>
    <xf numFmtId="0" fontId="6" fillId="0" borderId="5" xfId="0" applyFont="1" applyFill="1" applyBorder="1"/>
    <xf numFmtId="0" fontId="0" fillId="7" borderId="0" xfId="0" applyFill="1"/>
    <xf numFmtId="0" fontId="0" fillId="8" borderId="0" xfId="0" applyFill="1"/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9" borderId="0" xfId="0" applyFont="1" applyFill="1" applyAlignment="1">
      <alignment horizontal="left"/>
    </xf>
    <xf numFmtId="0" fontId="4" fillId="9" borderId="0" xfId="0" applyFont="1" applyFill="1"/>
    <xf numFmtId="0" fontId="0" fillId="9" borderId="0" xfId="0" applyFill="1"/>
    <xf numFmtId="0" fontId="4" fillId="10" borderId="2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0" fontId="4" fillId="10" borderId="10" xfId="0" applyFont="1" applyFill="1" applyBorder="1" applyAlignment="1">
      <alignment horizontal="center"/>
    </xf>
    <xf numFmtId="0" fontId="4" fillId="10" borderId="0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0" fillId="1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4"/>
  <sheetViews>
    <sheetView tabSelected="1" topLeftCell="A117" workbookViewId="0">
      <selection activeCell="I49" sqref="I49"/>
    </sheetView>
  </sheetViews>
  <sheetFormatPr defaultRowHeight="15" x14ac:dyDescent="0.25"/>
  <cols>
    <col min="2" max="2" width="32.5703125" style="1" customWidth="1"/>
    <col min="3" max="3" width="30.5703125" style="1" customWidth="1"/>
    <col min="4" max="4" width="34.28515625" style="2" customWidth="1"/>
    <col min="5" max="8" width="17.5703125" style="2" customWidth="1"/>
    <col min="9" max="9" width="18" customWidth="1"/>
    <col min="10" max="10" width="18.28515625" customWidth="1"/>
  </cols>
  <sheetData>
    <row r="2" spans="2:8" x14ac:dyDescent="0.25">
      <c r="B2" s="68" t="s">
        <v>18</v>
      </c>
      <c r="C2" s="79" t="s">
        <v>37</v>
      </c>
      <c r="D2" s="70" t="s">
        <v>68</v>
      </c>
      <c r="E2" s="71"/>
      <c r="F2" s="71"/>
      <c r="G2" s="71"/>
      <c r="H2" s="72"/>
    </row>
    <row r="3" spans="2:8" x14ac:dyDescent="0.25">
      <c r="B3" s="69"/>
      <c r="C3" s="49" t="s">
        <v>38</v>
      </c>
      <c r="D3" s="3">
        <v>2015</v>
      </c>
      <c r="E3" s="4">
        <v>2016</v>
      </c>
      <c r="F3" s="3">
        <v>2017</v>
      </c>
      <c r="G3" s="4">
        <v>2018</v>
      </c>
      <c r="H3" s="4">
        <v>2019</v>
      </c>
    </row>
    <row r="4" spans="2:8" s="83" customFormat="1" x14ac:dyDescent="0.25">
      <c r="B4" s="81" t="s">
        <v>39</v>
      </c>
      <c r="C4" s="81" t="s">
        <v>40</v>
      </c>
      <c r="D4" s="82">
        <v>0.65</v>
      </c>
      <c r="E4" s="86">
        <v>0.43</v>
      </c>
      <c r="F4" s="87">
        <v>0.37</v>
      </c>
      <c r="G4" s="86">
        <v>0.36</v>
      </c>
      <c r="H4" s="88">
        <v>0.32</v>
      </c>
    </row>
    <row r="5" spans="2:8" x14ac:dyDescent="0.25">
      <c r="B5" s="12" t="s">
        <v>41</v>
      </c>
      <c r="C5" s="12" t="s">
        <v>51</v>
      </c>
      <c r="D5" s="13">
        <v>212.49</v>
      </c>
      <c r="E5" s="14">
        <v>225.13</v>
      </c>
      <c r="F5" s="15">
        <v>191.3</v>
      </c>
      <c r="G5" s="14">
        <v>208.73</v>
      </c>
      <c r="H5" s="16">
        <v>474.31</v>
      </c>
    </row>
    <row r="6" spans="2:8" x14ac:dyDescent="0.25">
      <c r="B6" s="17" t="s">
        <v>42</v>
      </c>
      <c r="C6" s="17" t="s">
        <v>52</v>
      </c>
      <c r="D6" s="18">
        <v>1.47</v>
      </c>
      <c r="E6" s="19">
        <v>1.47</v>
      </c>
      <c r="F6" s="20">
        <v>1.53</v>
      </c>
      <c r="G6" s="19">
        <v>1.66</v>
      </c>
      <c r="H6" s="21">
        <v>1.66</v>
      </c>
    </row>
    <row r="7" spans="2:8" x14ac:dyDescent="0.25">
      <c r="B7" s="17" t="s">
        <v>43</v>
      </c>
      <c r="C7" s="17" t="s">
        <v>53</v>
      </c>
      <c r="D7" s="18">
        <v>0.12</v>
      </c>
      <c r="E7" s="19">
        <v>0.2</v>
      </c>
      <c r="F7" s="20">
        <v>0</v>
      </c>
      <c r="G7" s="19">
        <v>0.38</v>
      </c>
      <c r="H7" s="21">
        <v>0.38</v>
      </c>
    </row>
    <row r="8" spans="2:8" x14ac:dyDescent="0.25">
      <c r="B8" s="17" t="s">
        <v>45</v>
      </c>
      <c r="C8" s="17" t="s">
        <v>54</v>
      </c>
      <c r="D8" s="18">
        <v>22.79</v>
      </c>
      <c r="E8" s="19">
        <v>11.19</v>
      </c>
      <c r="F8" s="20">
        <v>8.69</v>
      </c>
      <c r="G8" s="19">
        <v>8.19</v>
      </c>
      <c r="H8" s="21">
        <v>55.6</v>
      </c>
    </row>
    <row r="9" spans="2:8" x14ac:dyDescent="0.25">
      <c r="B9" s="17" t="s">
        <v>44</v>
      </c>
      <c r="C9" s="17" t="s">
        <v>55</v>
      </c>
      <c r="D9" s="18"/>
      <c r="E9" s="19">
        <v>0.37</v>
      </c>
      <c r="F9" s="20">
        <v>0.28000000000000003</v>
      </c>
      <c r="G9" s="19">
        <v>1.49</v>
      </c>
      <c r="H9" s="21">
        <v>1</v>
      </c>
    </row>
    <row r="10" spans="2:8" x14ac:dyDescent="0.25">
      <c r="B10" s="17" t="s">
        <v>46</v>
      </c>
      <c r="C10" s="17" t="s">
        <v>56</v>
      </c>
      <c r="D10" s="18">
        <v>0.57999999999999996</v>
      </c>
      <c r="E10" s="19">
        <v>0.22</v>
      </c>
      <c r="F10" s="20">
        <v>0.28999999999999998</v>
      </c>
      <c r="G10" s="19">
        <v>0.16</v>
      </c>
      <c r="H10" s="21">
        <v>0.32</v>
      </c>
    </row>
    <row r="11" spans="2:8" x14ac:dyDescent="0.25">
      <c r="B11" s="17" t="s">
        <v>47</v>
      </c>
      <c r="C11" s="17" t="s">
        <v>57</v>
      </c>
      <c r="D11" s="18">
        <v>0.1</v>
      </c>
      <c r="E11" s="19">
        <v>0.12</v>
      </c>
      <c r="F11" s="20">
        <v>0.14000000000000001</v>
      </c>
      <c r="G11" s="19">
        <v>0.41</v>
      </c>
      <c r="H11" s="21">
        <v>0.42</v>
      </c>
    </row>
    <row r="12" spans="2:8" x14ac:dyDescent="0.25">
      <c r="B12" s="17" t="s">
        <v>48</v>
      </c>
      <c r="C12" s="17" t="s">
        <v>58</v>
      </c>
      <c r="D12" s="18">
        <v>88.06</v>
      </c>
      <c r="E12" s="19">
        <v>73.400000000000006</v>
      </c>
      <c r="F12" s="20">
        <v>43.54</v>
      </c>
      <c r="G12" s="19">
        <v>25.7</v>
      </c>
      <c r="H12" s="21">
        <v>16</v>
      </c>
    </row>
    <row r="13" spans="2:8" x14ac:dyDescent="0.25">
      <c r="B13" s="17" t="s">
        <v>49</v>
      </c>
      <c r="C13" s="17" t="s">
        <v>59</v>
      </c>
      <c r="D13" s="18">
        <v>0.87</v>
      </c>
      <c r="E13" s="19">
        <v>0.81</v>
      </c>
      <c r="F13" s="20">
        <v>0.8</v>
      </c>
      <c r="G13" s="19">
        <v>0.78</v>
      </c>
      <c r="H13" s="21">
        <v>0.65</v>
      </c>
    </row>
    <row r="14" spans="2:8" x14ac:dyDescent="0.25">
      <c r="B14" s="17" t="s">
        <v>50</v>
      </c>
      <c r="C14" s="17" t="s">
        <v>60</v>
      </c>
      <c r="D14" s="18">
        <v>0.35</v>
      </c>
      <c r="E14" s="19">
        <v>0.15</v>
      </c>
      <c r="F14" s="20">
        <v>0.3</v>
      </c>
      <c r="G14" s="19">
        <v>0.23</v>
      </c>
      <c r="H14" s="21">
        <v>0.19</v>
      </c>
    </row>
    <row r="15" spans="2:8" x14ac:dyDescent="0.25">
      <c r="B15" s="17"/>
      <c r="C15" s="17"/>
      <c r="D15" s="18"/>
      <c r="E15" s="19"/>
      <c r="F15" s="20"/>
      <c r="G15" s="19"/>
      <c r="H15" s="21"/>
    </row>
    <row r="16" spans="2:8" x14ac:dyDescent="0.25">
      <c r="B16" s="17"/>
      <c r="C16" s="17"/>
      <c r="D16" s="18"/>
      <c r="E16" s="19"/>
      <c r="F16" s="20"/>
      <c r="G16" s="19"/>
      <c r="H16" s="21"/>
    </row>
    <row r="17" spans="2:8" x14ac:dyDescent="0.25">
      <c r="B17" s="17"/>
      <c r="C17" s="17"/>
      <c r="D17" s="18"/>
      <c r="E17" s="19"/>
      <c r="F17" s="20"/>
      <c r="G17" s="19"/>
      <c r="H17" s="21"/>
    </row>
    <row r="18" spans="2:8" hidden="1" x14ac:dyDescent="0.25">
      <c r="B18" s="17"/>
      <c r="C18" s="17"/>
      <c r="D18" s="18"/>
      <c r="E18" s="19"/>
      <c r="F18" s="20"/>
      <c r="G18" s="19"/>
      <c r="H18" s="21"/>
    </row>
    <row r="19" spans="2:8" hidden="1" x14ac:dyDescent="0.25">
      <c r="B19" s="17"/>
      <c r="C19" s="17"/>
      <c r="D19" s="18"/>
      <c r="E19" s="19"/>
      <c r="F19" s="20"/>
      <c r="G19" s="19"/>
      <c r="H19" s="21"/>
    </row>
    <row r="20" spans="2:8" hidden="1" x14ac:dyDescent="0.25">
      <c r="B20" s="17"/>
      <c r="C20" s="17"/>
      <c r="D20" s="18"/>
      <c r="E20" s="19"/>
      <c r="F20" s="20"/>
      <c r="G20" s="19"/>
      <c r="H20" s="21"/>
    </row>
    <row r="21" spans="2:8" hidden="1" x14ac:dyDescent="0.25">
      <c r="B21" s="17"/>
      <c r="C21" s="17"/>
      <c r="D21" s="18"/>
      <c r="E21" s="19"/>
      <c r="F21" s="20"/>
      <c r="G21" s="19"/>
      <c r="H21" s="21"/>
    </row>
    <row r="22" spans="2:8" hidden="1" x14ac:dyDescent="0.25">
      <c r="B22" s="17"/>
      <c r="C22" s="17"/>
      <c r="D22" s="18"/>
      <c r="E22" s="19"/>
      <c r="F22" s="20"/>
      <c r="G22" s="19"/>
      <c r="H22" s="21"/>
    </row>
    <row r="23" spans="2:8" hidden="1" x14ac:dyDescent="0.25">
      <c r="B23" s="17"/>
      <c r="C23" s="17"/>
      <c r="D23" s="18"/>
      <c r="E23" s="19"/>
      <c r="F23" s="20"/>
      <c r="G23" s="19"/>
      <c r="H23" s="21"/>
    </row>
    <row r="24" spans="2:8" hidden="1" x14ac:dyDescent="0.25">
      <c r="B24" s="17"/>
      <c r="C24" s="17"/>
      <c r="D24" s="18"/>
      <c r="E24" s="19"/>
      <c r="F24" s="20"/>
      <c r="G24" s="19"/>
      <c r="H24" s="21"/>
    </row>
    <row r="25" spans="2:8" hidden="1" x14ac:dyDescent="0.25">
      <c r="B25" s="17"/>
      <c r="C25" s="17"/>
      <c r="D25" s="18"/>
      <c r="E25" s="19"/>
      <c r="F25" s="20"/>
      <c r="G25" s="19"/>
      <c r="H25" s="21"/>
    </row>
    <row r="26" spans="2:8" hidden="1" x14ac:dyDescent="0.25">
      <c r="B26" s="17"/>
      <c r="C26" s="17"/>
      <c r="D26" s="18"/>
      <c r="E26" s="19"/>
      <c r="F26" s="20"/>
      <c r="G26" s="19"/>
      <c r="H26" s="21"/>
    </row>
    <row r="27" spans="2:8" hidden="1" x14ac:dyDescent="0.25">
      <c r="B27" s="17"/>
      <c r="C27" s="17"/>
      <c r="D27" s="18"/>
      <c r="E27" s="19"/>
      <c r="F27" s="20"/>
      <c r="G27" s="19"/>
      <c r="H27" s="21"/>
    </row>
    <row r="28" spans="2:8" hidden="1" x14ac:dyDescent="0.25">
      <c r="B28" s="17"/>
      <c r="C28" s="17"/>
      <c r="D28" s="18"/>
      <c r="E28" s="19"/>
      <c r="F28" s="20"/>
      <c r="G28" s="19"/>
      <c r="H28" s="21"/>
    </row>
    <row r="29" spans="2:8" hidden="1" x14ac:dyDescent="0.25">
      <c r="B29" s="17"/>
      <c r="C29" s="17"/>
      <c r="D29" s="18"/>
      <c r="E29" s="19"/>
      <c r="F29" s="20"/>
      <c r="G29" s="19"/>
      <c r="H29" s="21"/>
    </row>
    <row r="30" spans="2:8" hidden="1" x14ac:dyDescent="0.25">
      <c r="B30" s="17"/>
      <c r="C30" s="17"/>
      <c r="D30" s="18"/>
      <c r="E30" s="19"/>
      <c r="F30" s="20"/>
      <c r="G30" s="19"/>
      <c r="H30" s="21"/>
    </row>
    <row r="31" spans="2:8" hidden="1" x14ac:dyDescent="0.25">
      <c r="B31" s="17"/>
      <c r="C31" s="17"/>
      <c r="D31" s="18"/>
      <c r="E31" s="19"/>
      <c r="F31" s="20"/>
      <c r="G31" s="19"/>
      <c r="H31" s="21"/>
    </row>
    <row r="32" spans="2:8" hidden="1" x14ac:dyDescent="0.25">
      <c r="B32" s="17"/>
      <c r="C32" s="17"/>
      <c r="D32" s="18"/>
      <c r="E32" s="19"/>
      <c r="F32" s="20"/>
      <c r="G32" s="19"/>
      <c r="H32" s="21"/>
    </row>
    <row r="33" spans="2:8" hidden="1" x14ac:dyDescent="0.25">
      <c r="B33" s="22"/>
      <c r="C33" s="22"/>
      <c r="D33" s="3"/>
      <c r="E33" s="23"/>
      <c r="F33" s="5"/>
      <c r="G33" s="23"/>
      <c r="H33" s="6"/>
    </row>
    <row r="35" spans="2:8" x14ac:dyDescent="0.25">
      <c r="B35" s="68" t="s">
        <v>18</v>
      </c>
      <c r="C35" s="79"/>
      <c r="D35" s="70" t="s">
        <v>69</v>
      </c>
      <c r="E35" s="71"/>
      <c r="F35" s="71"/>
      <c r="G35" s="71"/>
      <c r="H35" s="72"/>
    </row>
    <row r="36" spans="2:8" x14ac:dyDescent="0.25">
      <c r="B36" s="69"/>
      <c r="C36" s="49"/>
      <c r="D36" s="3">
        <v>2015</v>
      </c>
      <c r="E36" s="4">
        <v>2016</v>
      </c>
      <c r="F36" s="3">
        <v>2017</v>
      </c>
      <c r="G36" s="4">
        <v>2018</v>
      </c>
      <c r="H36" s="4">
        <v>2019</v>
      </c>
    </row>
    <row r="37" spans="2:8" x14ac:dyDescent="0.25">
      <c r="B37" s="7" t="s">
        <v>7</v>
      </c>
      <c r="C37" s="7"/>
      <c r="D37" s="8"/>
      <c r="E37" s="9"/>
      <c r="F37" s="10"/>
      <c r="G37" s="9"/>
      <c r="H37" s="11"/>
    </row>
    <row r="38" spans="2:8" x14ac:dyDescent="0.25">
      <c r="B38" s="12" t="s">
        <v>8</v>
      </c>
      <c r="C38" s="12"/>
      <c r="D38" s="13"/>
      <c r="E38" s="14"/>
      <c r="F38" s="15"/>
      <c r="G38" s="14"/>
      <c r="H38" s="16"/>
    </row>
    <row r="39" spans="2:8" s="83" customFormat="1" x14ac:dyDescent="0.25">
      <c r="B39" s="81" t="s">
        <v>39</v>
      </c>
      <c r="C39" s="81" t="s">
        <v>40</v>
      </c>
      <c r="D39" s="82">
        <v>1.74</v>
      </c>
      <c r="E39" s="86">
        <v>1.69</v>
      </c>
      <c r="F39" s="87">
        <v>1.6</v>
      </c>
      <c r="G39" s="86">
        <v>1.48</v>
      </c>
      <c r="H39" s="88">
        <v>1.22</v>
      </c>
    </row>
    <row r="40" spans="2:8" x14ac:dyDescent="0.25">
      <c r="B40" s="17" t="s">
        <v>41</v>
      </c>
      <c r="C40" s="17" t="s">
        <v>51</v>
      </c>
      <c r="D40" s="18">
        <v>492.19</v>
      </c>
      <c r="E40" s="19">
        <v>545.77</v>
      </c>
      <c r="F40" s="20">
        <v>539.19000000000005</v>
      </c>
      <c r="G40" s="19">
        <v>910.52</v>
      </c>
      <c r="H40" s="21">
        <v>922.9</v>
      </c>
    </row>
    <row r="41" spans="2:8" x14ac:dyDescent="0.25">
      <c r="B41" s="17" t="s">
        <v>42</v>
      </c>
      <c r="C41" s="17" t="s">
        <v>52</v>
      </c>
      <c r="D41" s="18">
        <v>3.4</v>
      </c>
      <c r="E41" s="19">
        <v>3.9</v>
      </c>
      <c r="F41" s="20">
        <v>4.2300000000000004</v>
      </c>
      <c r="G41" s="19">
        <v>4.5199999999999996</v>
      </c>
      <c r="H41" s="21">
        <v>5.37</v>
      </c>
    </row>
    <row r="42" spans="2:8" s="97" customFormat="1" x14ac:dyDescent="0.25">
      <c r="B42" s="92" t="s">
        <v>43</v>
      </c>
      <c r="C42" s="92" t="s">
        <v>53</v>
      </c>
      <c r="D42" s="93">
        <v>1.34</v>
      </c>
      <c r="E42" s="94">
        <v>1.49</v>
      </c>
      <c r="F42" s="95">
        <v>1.64</v>
      </c>
      <c r="G42" s="94">
        <v>1.73</v>
      </c>
      <c r="H42" s="96">
        <v>1.79</v>
      </c>
    </row>
    <row r="43" spans="2:8" x14ac:dyDescent="0.25">
      <c r="B43" s="17" t="s">
        <v>45</v>
      </c>
      <c r="C43" s="17" t="s">
        <v>63</v>
      </c>
      <c r="D43" s="18">
        <v>78.55</v>
      </c>
      <c r="E43" s="19">
        <v>126</v>
      </c>
      <c r="F43" s="20">
        <v>150.47</v>
      </c>
      <c r="G43" s="19">
        <v>125.91</v>
      </c>
      <c r="H43" s="21">
        <v>182.53</v>
      </c>
    </row>
    <row r="44" spans="2:8" x14ac:dyDescent="0.25">
      <c r="B44" s="17" t="s">
        <v>44</v>
      </c>
      <c r="C44" s="17" t="s">
        <v>55</v>
      </c>
      <c r="D44" s="18">
        <v>15.09</v>
      </c>
      <c r="E44" s="19">
        <v>15.48</v>
      </c>
      <c r="F44" s="20">
        <v>14.55</v>
      </c>
      <c r="G44" s="19">
        <v>16.350000000000001</v>
      </c>
      <c r="H44" s="21">
        <v>15.71</v>
      </c>
    </row>
    <row r="45" spans="2:8" x14ac:dyDescent="0.25">
      <c r="B45" s="17" t="s">
        <v>46</v>
      </c>
      <c r="C45" s="17" t="s">
        <v>56</v>
      </c>
      <c r="D45" s="18">
        <v>2.42</v>
      </c>
      <c r="E45" s="19">
        <v>2</v>
      </c>
      <c r="F45" s="20">
        <v>1.9</v>
      </c>
      <c r="G45" s="19">
        <v>1.85</v>
      </c>
      <c r="H45" s="21">
        <v>4.41</v>
      </c>
    </row>
    <row r="46" spans="2:8" x14ac:dyDescent="0.25">
      <c r="B46" s="17" t="s">
        <v>47</v>
      </c>
      <c r="C46" s="17" t="s">
        <v>57</v>
      </c>
      <c r="D46" s="18">
        <v>0.43</v>
      </c>
      <c r="E46" s="19">
        <v>0.54</v>
      </c>
      <c r="F46" s="20">
        <v>0.59</v>
      </c>
      <c r="G46" s="19">
        <v>1.25</v>
      </c>
      <c r="H46" s="21">
        <v>2.08</v>
      </c>
    </row>
    <row r="47" spans="2:8" x14ac:dyDescent="0.25">
      <c r="B47" s="17" t="s">
        <v>48</v>
      </c>
      <c r="C47" s="17" t="s">
        <v>58</v>
      </c>
      <c r="D47" s="18">
        <v>304.48</v>
      </c>
      <c r="E47" s="19">
        <v>172.03</v>
      </c>
      <c r="F47" s="20">
        <v>155.53</v>
      </c>
      <c r="G47" s="19">
        <v>100.64</v>
      </c>
      <c r="H47" s="21">
        <v>86.83</v>
      </c>
    </row>
    <row r="48" spans="2:8" x14ac:dyDescent="0.25">
      <c r="B48" s="17" t="s">
        <v>49</v>
      </c>
      <c r="C48" s="17" t="s">
        <v>59</v>
      </c>
      <c r="D48" s="18">
        <v>0.56999999999999995</v>
      </c>
      <c r="E48" s="19">
        <v>0.63</v>
      </c>
      <c r="F48" s="20">
        <v>0.54</v>
      </c>
      <c r="G48" s="19">
        <v>0.68</v>
      </c>
      <c r="H48" s="21">
        <v>0.56000000000000005</v>
      </c>
    </row>
    <row r="49" spans="2:8" x14ac:dyDescent="0.25">
      <c r="B49" s="17" t="s">
        <v>50</v>
      </c>
      <c r="C49" s="17" t="s">
        <v>60</v>
      </c>
      <c r="D49" s="18">
        <v>1.94</v>
      </c>
      <c r="E49" s="19">
        <v>1.94</v>
      </c>
      <c r="F49" s="20">
        <v>1.89</v>
      </c>
      <c r="G49" s="19">
        <v>1.5</v>
      </c>
      <c r="H49" s="21">
        <v>0.77</v>
      </c>
    </row>
    <row r="50" spans="2:8" x14ac:dyDescent="0.25">
      <c r="B50" s="17"/>
      <c r="C50" s="17"/>
      <c r="D50" s="18"/>
      <c r="E50" s="19"/>
      <c r="F50" s="20"/>
      <c r="G50" s="19"/>
      <c r="H50" s="21"/>
    </row>
    <row r="51" spans="2:8" x14ac:dyDescent="0.25">
      <c r="B51" s="17"/>
      <c r="C51" s="17"/>
      <c r="D51" s="18"/>
      <c r="E51" s="19"/>
      <c r="F51" s="20"/>
      <c r="G51" s="19"/>
      <c r="H51" s="21"/>
    </row>
    <row r="52" spans="2:8" ht="1.5" customHeight="1" x14ac:dyDescent="0.25">
      <c r="B52" s="17"/>
      <c r="C52" s="17"/>
      <c r="D52" s="18"/>
      <c r="E52" s="19"/>
      <c r="F52" s="20"/>
      <c r="G52" s="19"/>
      <c r="H52" s="21"/>
    </row>
    <row r="53" spans="2:8" hidden="1" x14ac:dyDescent="0.25">
      <c r="B53" s="17"/>
      <c r="C53" s="17"/>
      <c r="D53" s="18"/>
      <c r="E53" s="19"/>
      <c r="F53" s="20"/>
      <c r="G53" s="19"/>
      <c r="H53" s="21"/>
    </row>
    <row r="54" spans="2:8" hidden="1" x14ac:dyDescent="0.25">
      <c r="B54" s="17"/>
      <c r="C54" s="17"/>
      <c r="D54" s="18"/>
      <c r="E54" s="19"/>
      <c r="F54" s="20"/>
      <c r="G54" s="19"/>
      <c r="H54" s="21"/>
    </row>
    <row r="55" spans="2:8" hidden="1" x14ac:dyDescent="0.25">
      <c r="B55" s="17"/>
      <c r="C55" s="17"/>
      <c r="D55" s="18"/>
      <c r="E55" s="19"/>
      <c r="F55" s="20"/>
      <c r="G55" s="19"/>
      <c r="H55" s="21"/>
    </row>
    <row r="56" spans="2:8" hidden="1" x14ac:dyDescent="0.25">
      <c r="B56" s="17"/>
      <c r="C56" s="17"/>
      <c r="D56" s="18"/>
      <c r="E56" s="19"/>
      <c r="F56" s="20"/>
      <c r="G56" s="19"/>
      <c r="H56" s="21"/>
    </row>
    <row r="57" spans="2:8" hidden="1" x14ac:dyDescent="0.25">
      <c r="B57" s="17"/>
      <c r="C57" s="17"/>
      <c r="D57" s="18"/>
      <c r="E57" s="19"/>
      <c r="F57" s="20"/>
      <c r="G57" s="19"/>
      <c r="H57" s="21"/>
    </row>
    <row r="58" spans="2:8" hidden="1" x14ac:dyDescent="0.25">
      <c r="B58" s="17"/>
      <c r="C58" s="17"/>
      <c r="D58" s="18"/>
      <c r="E58" s="19"/>
      <c r="F58" s="20"/>
      <c r="G58" s="19"/>
      <c r="H58" s="21"/>
    </row>
    <row r="59" spans="2:8" hidden="1" x14ac:dyDescent="0.25">
      <c r="B59" s="17"/>
      <c r="C59" s="17"/>
      <c r="D59" s="18"/>
      <c r="E59" s="19"/>
      <c r="F59" s="20"/>
      <c r="G59" s="19"/>
      <c r="H59" s="21"/>
    </row>
    <row r="60" spans="2:8" hidden="1" x14ac:dyDescent="0.25">
      <c r="B60" s="17"/>
      <c r="C60" s="17"/>
      <c r="D60" s="18"/>
      <c r="E60" s="19"/>
      <c r="F60" s="20"/>
      <c r="G60" s="19"/>
      <c r="H60" s="21"/>
    </row>
    <row r="61" spans="2:8" hidden="1" x14ac:dyDescent="0.25">
      <c r="B61" s="17"/>
      <c r="C61" s="17"/>
      <c r="D61" s="18"/>
      <c r="E61" s="19"/>
      <c r="F61" s="20"/>
      <c r="G61" s="19"/>
      <c r="H61" s="21"/>
    </row>
    <row r="62" spans="2:8" hidden="1" x14ac:dyDescent="0.25">
      <c r="B62" s="17"/>
      <c r="C62" s="17"/>
      <c r="D62" s="18"/>
      <c r="E62" s="19"/>
      <c r="F62" s="20"/>
      <c r="G62" s="19"/>
      <c r="H62" s="21"/>
    </row>
    <row r="63" spans="2:8" hidden="1" x14ac:dyDescent="0.25">
      <c r="B63" s="17"/>
      <c r="C63" s="17"/>
      <c r="D63" s="18"/>
      <c r="E63" s="19"/>
      <c r="F63" s="20"/>
      <c r="G63" s="19"/>
      <c r="H63" s="21"/>
    </row>
    <row r="64" spans="2:8" hidden="1" x14ac:dyDescent="0.25">
      <c r="B64" s="17"/>
      <c r="C64" s="17"/>
      <c r="D64" s="18"/>
      <c r="E64" s="19"/>
      <c r="F64" s="20"/>
      <c r="G64" s="19"/>
      <c r="H64" s="21"/>
    </row>
    <row r="65" spans="2:8" hidden="1" x14ac:dyDescent="0.25">
      <c r="B65" s="17"/>
      <c r="C65" s="17"/>
      <c r="D65" s="18"/>
      <c r="E65" s="19"/>
      <c r="F65" s="20"/>
      <c r="G65" s="19"/>
      <c r="H65" s="21"/>
    </row>
    <row r="66" spans="2:8" hidden="1" x14ac:dyDescent="0.25">
      <c r="B66" s="22"/>
      <c r="C66" s="22"/>
      <c r="D66" s="3"/>
      <c r="E66" s="23"/>
      <c r="F66" s="5"/>
      <c r="G66" s="23"/>
      <c r="H66" s="6"/>
    </row>
    <row r="68" spans="2:8" x14ac:dyDescent="0.25">
      <c r="B68" s="68" t="s">
        <v>18</v>
      </c>
      <c r="C68" s="79"/>
      <c r="D68" s="70" t="s">
        <v>70</v>
      </c>
      <c r="E68" s="71"/>
      <c r="F68" s="71"/>
      <c r="G68" s="71"/>
      <c r="H68" s="72"/>
    </row>
    <row r="69" spans="2:8" x14ac:dyDescent="0.25">
      <c r="B69" s="69"/>
      <c r="C69" s="49"/>
      <c r="D69" s="3">
        <v>2015</v>
      </c>
      <c r="E69" s="4">
        <v>2016</v>
      </c>
      <c r="F69" s="3">
        <v>2017</v>
      </c>
      <c r="G69" s="4">
        <v>2018</v>
      </c>
      <c r="H69" s="4">
        <v>2019</v>
      </c>
    </row>
    <row r="70" spans="2:8" x14ac:dyDescent="0.25">
      <c r="B70" s="7" t="s">
        <v>7</v>
      </c>
      <c r="C70" s="7"/>
      <c r="D70" s="8"/>
      <c r="E70" s="9"/>
      <c r="F70" s="10"/>
      <c r="G70" s="9"/>
      <c r="H70" s="11"/>
    </row>
    <row r="71" spans="2:8" x14ac:dyDescent="0.25">
      <c r="B71" s="12" t="s">
        <v>8</v>
      </c>
      <c r="C71" s="12"/>
      <c r="D71" s="13"/>
      <c r="E71" s="14"/>
      <c r="F71" s="15"/>
      <c r="G71" s="14"/>
      <c r="H71" s="16"/>
    </row>
    <row r="72" spans="2:8" s="83" customFormat="1" x14ac:dyDescent="0.25">
      <c r="B72" s="81" t="s">
        <v>39</v>
      </c>
      <c r="C72" s="81" t="s">
        <v>40</v>
      </c>
      <c r="D72" s="82">
        <v>0.94</v>
      </c>
      <c r="E72" s="86">
        <v>0.98</v>
      </c>
      <c r="F72" s="87">
        <v>0.65</v>
      </c>
      <c r="G72" s="86">
        <v>0.59</v>
      </c>
      <c r="H72" s="88">
        <v>0.43</v>
      </c>
    </row>
    <row r="73" spans="2:8" x14ac:dyDescent="0.25">
      <c r="B73" s="17" t="s">
        <v>41</v>
      </c>
      <c r="C73" s="17" t="s">
        <v>51</v>
      </c>
      <c r="D73" s="18">
        <v>229.51</v>
      </c>
      <c r="E73" s="19">
        <v>260.37</v>
      </c>
      <c r="F73" s="20">
        <v>277.16000000000003</v>
      </c>
      <c r="G73" s="19">
        <v>335.82</v>
      </c>
      <c r="H73" s="21">
        <v>321.68</v>
      </c>
    </row>
    <row r="74" spans="2:8" x14ac:dyDescent="0.25">
      <c r="B74" s="17" t="s">
        <v>42</v>
      </c>
      <c r="C74" s="17" t="s">
        <v>52</v>
      </c>
      <c r="D74" s="18">
        <v>0.73</v>
      </c>
      <c r="E74" s="19">
        <v>0.83</v>
      </c>
      <c r="F74" s="20">
        <v>0.9</v>
      </c>
      <c r="G74" s="19">
        <v>0.94</v>
      </c>
      <c r="H74" s="21">
        <v>0.94</v>
      </c>
    </row>
    <row r="75" spans="2:8" x14ac:dyDescent="0.25">
      <c r="B75" s="17" t="s">
        <v>43</v>
      </c>
      <c r="C75" s="17" t="s">
        <v>53</v>
      </c>
      <c r="D75" s="18">
        <v>0.96</v>
      </c>
      <c r="E75" s="19">
        <v>1.01</v>
      </c>
      <c r="F75" s="20">
        <v>1.05</v>
      </c>
      <c r="G75" s="19">
        <v>1.0900000000000001</v>
      </c>
      <c r="H75" s="21">
        <v>1.1299999999999999</v>
      </c>
    </row>
    <row r="76" spans="2:8" x14ac:dyDescent="0.25">
      <c r="B76" s="17" t="s">
        <v>45</v>
      </c>
      <c r="C76" s="17" t="s">
        <v>63</v>
      </c>
      <c r="D76" s="18">
        <v>19.05</v>
      </c>
      <c r="E76" s="19">
        <v>13.97</v>
      </c>
      <c r="F76" s="20">
        <v>68.349999999999994</v>
      </c>
      <c r="G76" s="19">
        <v>76.23</v>
      </c>
      <c r="H76" s="21">
        <v>84.47</v>
      </c>
    </row>
    <row r="77" spans="2:8" x14ac:dyDescent="0.25">
      <c r="B77" s="17" t="s">
        <v>44</v>
      </c>
      <c r="C77" s="17" t="s">
        <v>55</v>
      </c>
      <c r="D77" s="18">
        <v>12.14</v>
      </c>
      <c r="E77" s="19">
        <v>11.8</v>
      </c>
      <c r="F77" s="20">
        <v>11.09</v>
      </c>
      <c r="G77" s="19">
        <v>10.5</v>
      </c>
      <c r="H77" s="21">
        <v>10.31</v>
      </c>
    </row>
    <row r="78" spans="2:8" x14ac:dyDescent="0.25">
      <c r="B78" s="17" t="s">
        <v>46</v>
      </c>
      <c r="C78" s="17" t="s">
        <v>56</v>
      </c>
      <c r="D78" s="18">
        <v>1.08</v>
      </c>
      <c r="E78" s="19">
        <v>1.23</v>
      </c>
      <c r="F78" s="20">
        <v>0.97</v>
      </c>
      <c r="G78" s="19">
        <v>1.1100000000000001</v>
      </c>
      <c r="H78" s="21">
        <v>2.77</v>
      </c>
    </row>
    <row r="79" spans="2:8" x14ac:dyDescent="0.25">
      <c r="B79" s="17" t="s">
        <v>47</v>
      </c>
      <c r="C79" s="17" t="s">
        <v>57</v>
      </c>
      <c r="D79" s="18">
        <v>0.25</v>
      </c>
      <c r="E79" s="19">
        <v>0.33</v>
      </c>
      <c r="F79" s="20">
        <v>0.35</v>
      </c>
      <c r="G79" s="19">
        <v>0.68</v>
      </c>
      <c r="H79" s="21">
        <v>0.67</v>
      </c>
    </row>
    <row r="80" spans="2:8" x14ac:dyDescent="0.25">
      <c r="B80" s="17" t="s">
        <v>48</v>
      </c>
      <c r="C80" s="17" t="s">
        <v>58</v>
      </c>
      <c r="D80" s="18">
        <v>173.88</v>
      </c>
      <c r="E80" s="19">
        <v>62.23</v>
      </c>
      <c r="F80" s="20">
        <v>67.209999999999994</v>
      </c>
      <c r="G80" s="19">
        <v>48.15</v>
      </c>
      <c r="H80" s="21">
        <v>54.78</v>
      </c>
    </row>
    <row r="81" spans="2:8" x14ac:dyDescent="0.25">
      <c r="B81" s="17" t="s">
        <v>49</v>
      </c>
      <c r="C81" s="17" t="s">
        <v>59</v>
      </c>
      <c r="D81" s="18">
        <v>1.19</v>
      </c>
      <c r="E81" s="19">
        <v>1.25</v>
      </c>
      <c r="F81" s="20">
        <v>0.42</v>
      </c>
      <c r="G81" s="19">
        <v>0.53</v>
      </c>
      <c r="H81" s="21">
        <v>0.1</v>
      </c>
    </row>
    <row r="82" spans="2:8" x14ac:dyDescent="0.25">
      <c r="B82" s="17" t="s">
        <v>50</v>
      </c>
      <c r="C82" s="17" t="s">
        <v>60</v>
      </c>
      <c r="D82" s="18">
        <v>1.34</v>
      </c>
      <c r="E82" s="19">
        <v>1.33</v>
      </c>
      <c r="F82" s="20">
        <v>1.33</v>
      </c>
      <c r="G82" s="19">
        <v>1.03</v>
      </c>
      <c r="H82" s="21">
        <v>0.35</v>
      </c>
    </row>
    <row r="83" spans="2:8" ht="12.75" customHeight="1" x14ac:dyDescent="0.25">
      <c r="B83" s="17"/>
      <c r="C83" s="17"/>
      <c r="D83" s="18"/>
      <c r="E83" s="19"/>
      <c r="F83" s="20"/>
      <c r="G83" s="19"/>
      <c r="H83" s="21"/>
    </row>
    <row r="84" spans="2:8" hidden="1" x14ac:dyDescent="0.25">
      <c r="B84" s="17"/>
      <c r="C84" s="17"/>
      <c r="D84" s="18"/>
      <c r="E84" s="19"/>
      <c r="F84" s="20"/>
      <c r="G84" s="19"/>
      <c r="H84" s="21"/>
    </row>
    <row r="85" spans="2:8" hidden="1" x14ac:dyDescent="0.25">
      <c r="B85" s="17"/>
      <c r="C85" s="17"/>
      <c r="D85" s="18"/>
      <c r="E85" s="19"/>
      <c r="F85" s="20"/>
      <c r="G85" s="19"/>
      <c r="H85" s="21"/>
    </row>
    <row r="86" spans="2:8" hidden="1" x14ac:dyDescent="0.25">
      <c r="B86" s="17"/>
      <c r="C86" s="17"/>
      <c r="D86" s="18"/>
      <c r="E86" s="19"/>
      <c r="F86" s="20"/>
      <c r="G86" s="19"/>
      <c r="H86" s="21"/>
    </row>
    <row r="87" spans="2:8" ht="8.25" hidden="1" customHeight="1" x14ac:dyDescent="0.25">
      <c r="B87" s="17"/>
      <c r="C87" s="17"/>
      <c r="D87" s="18"/>
      <c r="E87" s="19"/>
      <c r="F87" s="20"/>
      <c r="G87" s="19"/>
      <c r="H87" s="21"/>
    </row>
    <row r="88" spans="2:8" hidden="1" x14ac:dyDescent="0.25">
      <c r="B88" s="17"/>
      <c r="C88" s="17"/>
      <c r="D88" s="18"/>
      <c r="E88" s="19"/>
      <c r="F88" s="20"/>
      <c r="G88" s="19"/>
      <c r="H88" s="21"/>
    </row>
    <row r="89" spans="2:8" hidden="1" x14ac:dyDescent="0.25">
      <c r="B89" s="17"/>
      <c r="C89" s="17"/>
      <c r="D89" s="18"/>
      <c r="E89" s="19"/>
      <c r="F89" s="20"/>
      <c r="G89" s="19"/>
      <c r="H89" s="21"/>
    </row>
    <row r="90" spans="2:8" hidden="1" x14ac:dyDescent="0.25">
      <c r="B90" s="17"/>
      <c r="C90" s="17"/>
      <c r="D90" s="18"/>
      <c r="E90" s="19"/>
      <c r="F90" s="20"/>
      <c r="G90" s="19"/>
      <c r="H90" s="21"/>
    </row>
    <row r="91" spans="2:8" hidden="1" x14ac:dyDescent="0.25">
      <c r="B91" s="17"/>
      <c r="C91" s="17"/>
      <c r="D91" s="18"/>
      <c r="E91" s="19"/>
      <c r="F91" s="20"/>
      <c r="G91" s="19"/>
      <c r="H91" s="21"/>
    </row>
    <row r="92" spans="2:8" hidden="1" x14ac:dyDescent="0.25">
      <c r="B92" s="17"/>
      <c r="C92" s="17"/>
      <c r="D92" s="18"/>
      <c r="E92" s="19"/>
      <c r="F92" s="20"/>
      <c r="G92" s="19"/>
      <c r="H92" s="21"/>
    </row>
    <row r="93" spans="2:8" hidden="1" x14ac:dyDescent="0.25">
      <c r="B93" s="17"/>
      <c r="C93" s="17"/>
      <c r="D93" s="18"/>
      <c r="E93" s="19"/>
      <c r="F93" s="20"/>
      <c r="G93" s="19"/>
      <c r="H93" s="6"/>
    </row>
    <row r="94" spans="2:8" hidden="1" x14ac:dyDescent="0.25">
      <c r="B94" s="17"/>
      <c r="C94" s="17"/>
      <c r="D94" s="18"/>
      <c r="E94" s="19"/>
      <c r="F94" s="20"/>
      <c r="G94" s="19"/>
      <c r="H94" s="6"/>
    </row>
    <row r="95" spans="2:8" hidden="1" x14ac:dyDescent="0.25">
      <c r="B95" s="17"/>
      <c r="C95" s="17"/>
      <c r="D95" s="18"/>
      <c r="E95" s="19"/>
      <c r="F95" s="20"/>
      <c r="G95" s="19"/>
      <c r="H95" s="6"/>
    </row>
    <row r="96" spans="2:8" hidden="1" x14ac:dyDescent="0.25">
      <c r="B96" s="17"/>
      <c r="C96" s="17"/>
      <c r="D96" s="18"/>
      <c r="E96" s="19"/>
      <c r="F96" s="20"/>
      <c r="G96" s="19"/>
      <c r="H96" s="6"/>
    </row>
    <row r="97" spans="2:8" hidden="1" x14ac:dyDescent="0.25">
      <c r="B97" s="17"/>
      <c r="C97" s="17"/>
      <c r="D97" s="18"/>
      <c r="E97" s="19"/>
      <c r="F97" s="20"/>
      <c r="G97" s="19"/>
      <c r="H97" s="6"/>
    </row>
    <row r="98" spans="2:8" hidden="1" x14ac:dyDescent="0.25">
      <c r="B98" s="22"/>
      <c r="C98" s="22"/>
      <c r="D98" s="3"/>
      <c r="E98" s="23"/>
      <c r="F98" s="5"/>
      <c r="G98" s="23"/>
      <c r="H98" s="6"/>
    </row>
    <row r="99" spans="2:8" ht="23.25" customHeight="1" x14ac:dyDescent="0.25"/>
    <row r="100" spans="2:8" x14ac:dyDescent="0.25">
      <c r="B100" s="68" t="s">
        <v>0</v>
      </c>
      <c r="C100" s="79"/>
      <c r="D100" s="70" t="s">
        <v>71</v>
      </c>
      <c r="E100" s="71"/>
      <c r="F100" s="71"/>
      <c r="G100" s="71"/>
      <c r="H100" s="72"/>
    </row>
    <row r="101" spans="2:8" x14ac:dyDescent="0.25">
      <c r="B101" s="69"/>
      <c r="C101" s="49"/>
      <c r="D101" s="3">
        <v>2015</v>
      </c>
      <c r="E101" s="4">
        <v>2016</v>
      </c>
      <c r="F101" s="3">
        <v>2017</v>
      </c>
      <c r="G101" s="4">
        <v>2018</v>
      </c>
      <c r="H101" s="4">
        <v>2019</v>
      </c>
    </row>
    <row r="102" spans="2:8" x14ac:dyDescent="0.25">
      <c r="B102" s="7" t="s">
        <v>7</v>
      </c>
      <c r="C102" s="7"/>
      <c r="D102" s="8"/>
      <c r="E102" s="9"/>
      <c r="F102" s="10"/>
      <c r="G102" s="9"/>
      <c r="H102" s="11"/>
    </row>
    <row r="103" spans="2:8" x14ac:dyDescent="0.25">
      <c r="B103" s="12" t="s">
        <v>8</v>
      </c>
      <c r="C103" s="12"/>
      <c r="D103" s="13"/>
      <c r="E103" s="14"/>
      <c r="F103" s="15"/>
      <c r="G103" s="14"/>
      <c r="H103" s="16"/>
    </row>
    <row r="104" spans="2:8" s="83" customFormat="1" x14ac:dyDescent="0.25">
      <c r="B104" s="81" t="s">
        <v>39</v>
      </c>
      <c r="C104" s="81" t="s">
        <v>40</v>
      </c>
      <c r="D104" s="82">
        <v>128.29</v>
      </c>
      <c r="E104" s="86">
        <v>129.29</v>
      </c>
      <c r="F104" s="87">
        <v>136.49</v>
      </c>
      <c r="G104" s="86">
        <v>117.05</v>
      </c>
      <c r="H104" s="88">
        <v>120.44</v>
      </c>
    </row>
    <row r="105" spans="2:8" x14ac:dyDescent="0.25">
      <c r="B105" s="17" t="s">
        <v>41</v>
      </c>
      <c r="C105" s="17" t="s">
        <v>51</v>
      </c>
      <c r="D105" s="18">
        <v>149.65</v>
      </c>
      <c r="E105" s="19">
        <v>162.78</v>
      </c>
      <c r="F105" s="20">
        <v>166.53</v>
      </c>
      <c r="G105" s="19">
        <v>187.24</v>
      </c>
      <c r="H105" s="21">
        <v>180.94</v>
      </c>
    </row>
    <row r="106" spans="2:8" x14ac:dyDescent="0.25">
      <c r="B106" s="17" t="s">
        <v>42</v>
      </c>
      <c r="C106" s="17" t="s">
        <v>52</v>
      </c>
      <c r="D106" s="18">
        <v>239.06</v>
      </c>
      <c r="E106" s="19">
        <v>248.83</v>
      </c>
      <c r="F106" s="20">
        <v>289.52</v>
      </c>
      <c r="G106" s="19">
        <v>237.55</v>
      </c>
      <c r="H106" s="21">
        <v>226.53</v>
      </c>
    </row>
    <row r="107" spans="2:8" x14ac:dyDescent="0.25">
      <c r="B107" s="17" t="s">
        <v>43</v>
      </c>
      <c r="C107" s="17" t="s">
        <v>53</v>
      </c>
      <c r="D107" s="18">
        <v>0.13</v>
      </c>
      <c r="E107" s="19">
        <v>0.16</v>
      </c>
      <c r="F107" s="20">
        <v>0.11</v>
      </c>
      <c r="G107" s="19">
        <v>0.13</v>
      </c>
      <c r="H107" s="21">
        <v>0.12</v>
      </c>
    </row>
    <row r="108" spans="2:8" x14ac:dyDescent="0.25">
      <c r="B108" s="17" t="s">
        <v>45</v>
      </c>
      <c r="C108" s="17" t="s">
        <v>63</v>
      </c>
      <c r="D108" s="18">
        <v>10.119999999999999</v>
      </c>
      <c r="E108" s="19">
        <v>12.84</v>
      </c>
      <c r="F108" s="20">
        <v>17.45</v>
      </c>
      <c r="G108" s="19">
        <v>17.16</v>
      </c>
      <c r="H108" s="21">
        <v>14.93</v>
      </c>
    </row>
    <row r="109" spans="2:8" x14ac:dyDescent="0.25">
      <c r="B109" s="17" t="s">
        <v>44</v>
      </c>
      <c r="C109" s="17" t="s">
        <v>55</v>
      </c>
      <c r="D109" s="18">
        <v>0.32</v>
      </c>
      <c r="E109" s="19">
        <v>0.34</v>
      </c>
      <c r="F109" s="20">
        <v>0.44</v>
      </c>
      <c r="G109" s="19">
        <v>0.6</v>
      </c>
      <c r="H109" s="21">
        <v>0.59</v>
      </c>
    </row>
    <row r="110" spans="2:8" x14ac:dyDescent="0.25">
      <c r="B110" s="17" t="s">
        <v>46</v>
      </c>
      <c r="C110" s="17" t="s">
        <v>56</v>
      </c>
      <c r="D110" s="18">
        <v>-0.67</v>
      </c>
      <c r="E110" s="19">
        <v>0.06</v>
      </c>
      <c r="F110" s="20">
        <v>-0.19</v>
      </c>
      <c r="G110" s="19">
        <v>0.2</v>
      </c>
      <c r="H110" s="21">
        <v>0.19</v>
      </c>
    </row>
    <row r="111" spans="2:8" x14ac:dyDescent="0.25">
      <c r="B111" s="17" t="s">
        <v>47</v>
      </c>
      <c r="C111" s="17" t="s">
        <v>57</v>
      </c>
      <c r="D111" s="18">
        <v>35.29</v>
      </c>
      <c r="E111" s="19">
        <v>45.11</v>
      </c>
      <c r="F111" s="20">
        <v>55.74</v>
      </c>
      <c r="G111" s="19">
        <v>69.69</v>
      </c>
      <c r="H111" s="21">
        <v>95.12</v>
      </c>
    </row>
    <row r="112" spans="2:8" x14ac:dyDescent="0.25">
      <c r="B112" s="17" t="s">
        <v>48</v>
      </c>
      <c r="C112" s="17" t="s">
        <v>58</v>
      </c>
      <c r="D112" s="18">
        <v>51.05</v>
      </c>
      <c r="E112" s="19">
        <v>42.64</v>
      </c>
      <c r="F112" s="20">
        <v>51.5</v>
      </c>
      <c r="G112" s="19">
        <v>34.54</v>
      </c>
      <c r="H112" s="21">
        <v>25.39</v>
      </c>
    </row>
    <row r="113" spans="2:8" x14ac:dyDescent="0.25">
      <c r="B113" s="17" t="s">
        <v>49</v>
      </c>
      <c r="C113" s="17" t="s">
        <v>59</v>
      </c>
      <c r="D113" s="18">
        <v>0.32</v>
      </c>
      <c r="E113" s="19">
        <v>0.27</v>
      </c>
      <c r="F113" s="20">
        <v>0.08</v>
      </c>
      <c r="G113" s="19">
        <v>0.2</v>
      </c>
      <c r="H113" s="21">
        <v>0.18</v>
      </c>
    </row>
    <row r="114" spans="2:8" x14ac:dyDescent="0.25">
      <c r="B114" s="17" t="s">
        <v>64</v>
      </c>
      <c r="C114" s="17" t="s">
        <v>65</v>
      </c>
      <c r="D114" s="18">
        <v>0.27</v>
      </c>
      <c r="E114" s="19">
        <v>0.23</v>
      </c>
      <c r="F114" s="20">
        <v>0.19</v>
      </c>
      <c r="G114" s="19">
        <v>0.18</v>
      </c>
      <c r="H114" s="21">
        <v>0.14000000000000001</v>
      </c>
    </row>
    <row r="115" spans="2:8" x14ac:dyDescent="0.25">
      <c r="B115" s="17"/>
      <c r="C115" s="17"/>
      <c r="D115" s="18"/>
      <c r="E115" s="19"/>
      <c r="F115" s="20"/>
      <c r="G115" s="19"/>
      <c r="H115" s="21"/>
    </row>
    <row r="116" spans="2:8" x14ac:dyDescent="0.25">
      <c r="B116" s="80" t="s">
        <v>61</v>
      </c>
      <c r="C116" s="17"/>
      <c r="D116" s="18"/>
      <c r="E116" s="19"/>
      <c r="F116" s="20"/>
      <c r="G116" s="19"/>
      <c r="H116" s="21"/>
    </row>
    <row r="117" spans="2:8" x14ac:dyDescent="0.25">
      <c r="B117" s="17" t="s">
        <v>62</v>
      </c>
      <c r="C117" s="17"/>
      <c r="D117" s="18"/>
      <c r="E117" s="19"/>
      <c r="F117" s="20"/>
      <c r="G117" s="19"/>
      <c r="H117" s="21"/>
    </row>
    <row r="118" spans="2:8" x14ac:dyDescent="0.25">
      <c r="B118" s="17"/>
      <c r="C118" s="17"/>
      <c r="D118" s="18"/>
      <c r="E118" s="19"/>
      <c r="F118" s="20"/>
      <c r="G118" s="19"/>
      <c r="H118" s="21"/>
    </row>
    <row r="119" spans="2:8" x14ac:dyDescent="0.25">
      <c r="B119" s="17" t="s">
        <v>18</v>
      </c>
      <c r="C119" s="17" t="s">
        <v>66</v>
      </c>
      <c r="D119" s="18"/>
      <c r="E119" s="19"/>
      <c r="F119" s="20"/>
      <c r="G119" s="19"/>
      <c r="H119" s="21"/>
    </row>
    <row r="120" spans="2:8" x14ac:dyDescent="0.25">
      <c r="B120" s="17"/>
      <c r="C120" s="17"/>
      <c r="D120" s="18">
        <v>2015</v>
      </c>
      <c r="E120" s="19">
        <v>2016</v>
      </c>
      <c r="F120" s="20">
        <v>2017</v>
      </c>
      <c r="G120" s="19">
        <v>2018</v>
      </c>
      <c r="H120" s="21">
        <v>2019</v>
      </c>
    </row>
    <row r="121" spans="2:8" s="83" customFormat="1" x14ac:dyDescent="0.25">
      <c r="B121" s="81" t="s">
        <v>39</v>
      </c>
      <c r="C121" s="81" t="s">
        <v>40</v>
      </c>
      <c r="D121" s="82">
        <f>D4/D39</f>
        <v>0.37356321839080459</v>
      </c>
      <c r="E121" s="82">
        <f t="shared" ref="E121:H121" si="0">E4/E39</f>
        <v>0.25443786982248523</v>
      </c>
      <c r="F121" s="82">
        <f t="shared" si="0"/>
        <v>0.23124999999999998</v>
      </c>
      <c r="G121" s="82">
        <f t="shared" si="0"/>
        <v>0.24324324324324323</v>
      </c>
      <c r="H121" s="82">
        <f t="shared" si="0"/>
        <v>0.26229508196721313</v>
      </c>
    </row>
    <row r="122" spans="2:8" x14ac:dyDescent="0.25">
      <c r="B122" s="17" t="s">
        <v>41</v>
      </c>
      <c r="C122" s="17" t="s">
        <v>51</v>
      </c>
      <c r="D122" s="18">
        <f>D5/D40</f>
        <v>0.43172352140433573</v>
      </c>
      <c r="E122" s="18">
        <f>E5/E40</f>
        <v>0.41249977096579143</v>
      </c>
      <c r="F122" s="18">
        <f>F5/F40</f>
        <v>0.35479144642890259</v>
      </c>
      <c r="G122" s="18">
        <f>G5/G40</f>
        <v>0.2292426305847208</v>
      </c>
      <c r="H122" s="18">
        <f>H5/H40</f>
        <v>0.51393433741467121</v>
      </c>
    </row>
    <row r="123" spans="2:8" x14ac:dyDescent="0.25">
      <c r="B123" s="17" t="s">
        <v>42</v>
      </c>
      <c r="C123" s="17" t="s">
        <v>52</v>
      </c>
      <c r="D123" s="18">
        <f>D6/D41</f>
        <v>0.43235294117647061</v>
      </c>
      <c r="E123" s="18">
        <f>E6/E41</f>
        <v>0.37692307692307692</v>
      </c>
      <c r="F123" s="18">
        <f>F6/F41</f>
        <v>0.36170212765957444</v>
      </c>
      <c r="G123" s="18">
        <f>G6/G41</f>
        <v>0.36725663716814161</v>
      </c>
      <c r="H123" s="18">
        <f>H6/H41</f>
        <v>0.30912476722532584</v>
      </c>
    </row>
    <row r="124" spans="2:8" x14ac:dyDescent="0.25">
      <c r="B124" s="17" t="s">
        <v>43</v>
      </c>
      <c r="C124" s="17" t="s">
        <v>53</v>
      </c>
      <c r="D124" s="18">
        <f>D7/D42</f>
        <v>8.9552238805970144E-2</v>
      </c>
      <c r="E124" s="18">
        <f>E7/E42</f>
        <v>0.13422818791946309</v>
      </c>
      <c r="F124" s="18" t="e">
        <f>F7/F70F42</f>
        <v>#NAME?</v>
      </c>
      <c r="G124" s="18">
        <f>G7/G42</f>
        <v>0.21965317919075145</v>
      </c>
      <c r="H124" s="18">
        <f>H7/H42</f>
        <v>0.21229050279329609</v>
      </c>
    </row>
    <row r="125" spans="2:8" x14ac:dyDescent="0.25">
      <c r="B125" s="17" t="s">
        <v>45</v>
      </c>
      <c r="C125" s="17" t="s">
        <v>54</v>
      </c>
      <c r="D125" s="18">
        <f>D8/D43</f>
        <v>0.29013367281985997</v>
      </c>
      <c r="E125" s="18">
        <f>E8/E43</f>
        <v>8.880952380952381E-2</v>
      </c>
      <c r="F125" s="18">
        <f>F8/F43</f>
        <v>5.7752375888881505E-2</v>
      </c>
      <c r="G125" s="18">
        <f>G8/G43</f>
        <v>6.5046461758398857E-2</v>
      </c>
      <c r="H125" s="18">
        <f>H8/H43</f>
        <v>0.30460746178710352</v>
      </c>
    </row>
    <row r="126" spans="2:8" x14ac:dyDescent="0.25">
      <c r="B126" s="17" t="s">
        <v>44</v>
      </c>
      <c r="C126" s="17" t="s">
        <v>55</v>
      </c>
      <c r="D126" s="18">
        <f>D9/D44</f>
        <v>0</v>
      </c>
      <c r="E126" s="18">
        <f>E9/E44</f>
        <v>2.3901808785529714E-2</v>
      </c>
      <c r="F126" s="18">
        <f>F9/F44</f>
        <v>1.9243986254295534E-2</v>
      </c>
      <c r="G126" s="18">
        <f>G9/G44</f>
        <v>9.1131498470948008E-2</v>
      </c>
      <c r="H126" s="18">
        <f>H9/H44</f>
        <v>6.3653723742838952E-2</v>
      </c>
    </row>
    <row r="127" spans="2:8" x14ac:dyDescent="0.25">
      <c r="B127" s="17" t="s">
        <v>46</v>
      </c>
      <c r="C127" s="17" t="s">
        <v>56</v>
      </c>
      <c r="D127" s="18">
        <f>D10/D45</f>
        <v>0.23966942148760328</v>
      </c>
      <c r="E127" s="18">
        <f>E10/E45</f>
        <v>0.11</v>
      </c>
      <c r="F127" s="18">
        <f>F10/F45</f>
        <v>0.15263157894736842</v>
      </c>
      <c r="G127" s="18">
        <f>G10/G45</f>
        <v>8.6486486486486477E-2</v>
      </c>
      <c r="H127" s="18">
        <f>H10/H45</f>
        <v>7.2562358276643993E-2</v>
      </c>
    </row>
    <row r="128" spans="2:8" x14ac:dyDescent="0.25">
      <c r="B128" s="17" t="s">
        <v>47</v>
      </c>
      <c r="C128" s="17" t="s">
        <v>57</v>
      </c>
      <c r="D128" s="18">
        <f>D11/D46</f>
        <v>0.23255813953488375</v>
      </c>
      <c r="E128" s="18">
        <f>E11/E46</f>
        <v>0.22222222222222221</v>
      </c>
      <c r="F128" s="18">
        <f>F11/F46</f>
        <v>0.23728813559322037</v>
      </c>
      <c r="G128" s="18">
        <f>G11/G46</f>
        <v>0.32799999999999996</v>
      </c>
      <c r="H128" s="18">
        <f>H11/H46</f>
        <v>0.2019230769230769</v>
      </c>
    </row>
    <row r="129" spans="2:8" x14ac:dyDescent="0.25">
      <c r="B129" s="17" t="s">
        <v>48</v>
      </c>
      <c r="C129" s="17" t="s">
        <v>58</v>
      </c>
      <c r="D129" s="18">
        <f>D12/D47</f>
        <v>0.28921439831844453</v>
      </c>
      <c r="E129" s="18">
        <f>E12/E47</f>
        <v>0.42666976690112191</v>
      </c>
      <c r="F129" s="18">
        <f>F12/F47</f>
        <v>0.27994599112711371</v>
      </c>
      <c r="G129" s="18">
        <f>G12/G47</f>
        <v>0.25536565977742448</v>
      </c>
      <c r="H129" s="18">
        <f>H12/H47</f>
        <v>0.18426811010019578</v>
      </c>
    </row>
    <row r="130" spans="2:8" x14ac:dyDescent="0.25">
      <c r="B130" s="17" t="s">
        <v>49</v>
      </c>
      <c r="C130" s="17" t="s">
        <v>59</v>
      </c>
      <c r="D130" s="18">
        <f>D13/D48</f>
        <v>1.5263157894736843</v>
      </c>
      <c r="E130" s="18">
        <f>E13/E48</f>
        <v>1.2857142857142858</v>
      </c>
      <c r="F130" s="18">
        <f>F13/F48</f>
        <v>1.4814814814814814</v>
      </c>
      <c r="G130" s="18">
        <f>G13/G48</f>
        <v>1.1470588235294117</v>
      </c>
      <c r="H130" s="18">
        <f>H13/H48</f>
        <v>1.1607142857142856</v>
      </c>
    </row>
    <row r="131" spans="2:8" x14ac:dyDescent="0.25">
      <c r="B131" s="22" t="s">
        <v>50</v>
      </c>
      <c r="C131" s="22" t="s">
        <v>60</v>
      </c>
      <c r="D131" s="18">
        <f>D14/D49</f>
        <v>0.18041237113402062</v>
      </c>
      <c r="E131" s="18">
        <f>E14/E49</f>
        <v>7.7319587628865982E-2</v>
      </c>
      <c r="F131" s="18">
        <f>F14/F49</f>
        <v>0.15873015873015872</v>
      </c>
      <c r="G131" s="18">
        <f>G14/G49</f>
        <v>0.15333333333333335</v>
      </c>
      <c r="H131" s="18">
        <f>H14/H49</f>
        <v>0.24675324675324675</v>
      </c>
    </row>
    <row r="132" spans="2:8" s="91" customFormat="1" x14ac:dyDescent="0.25">
      <c r="B132" s="89" t="s">
        <v>78</v>
      </c>
      <c r="C132" s="89"/>
      <c r="D132" s="90">
        <f>D122+D123+D124+D125+D126+D127+D128+D129+D130+D131/10</f>
        <v>3.5495613601346543</v>
      </c>
      <c r="E132" s="90">
        <f t="shared" ref="E132:H132" si="1">E122+E123+E124+E125+E126+E127+E128+E129+E130+E131/10</f>
        <v>3.0887006020039016</v>
      </c>
      <c r="F132" s="90" t="e">
        <f>F122+F123+F133F124+F125+F126+F127+F128+F129+F130+F131/10</f>
        <v>#NAME?</v>
      </c>
      <c r="G132" s="90">
        <f t="shared" si="1"/>
        <v>2.804574710299617</v>
      </c>
      <c r="H132" s="90">
        <f t="shared" si="1"/>
        <v>3.0477539486527623</v>
      </c>
    </row>
    <row r="134" spans="2:8" x14ac:dyDescent="0.25">
      <c r="B134" s="1" t="s">
        <v>67</v>
      </c>
    </row>
    <row r="136" spans="2:8" x14ac:dyDescent="0.25">
      <c r="B136" s="1" t="s">
        <v>18</v>
      </c>
      <c r="C136" s="1" t="s">
        <v>66</v>
      </c>
    </row>
    <row r="137" spans="2:8" x14ac:dyDescent="0.25">
      <c r="D137" s="2">
        <v>2015</v>
      </c>
      <c r="E137" s="2">
        <v>2016</v>
      </c>
      <c r="F137" s="2">
        <v>2017</v>
      </c>
      <c r="G137" s="2">
        <v>2018</v>
      </c>
      <c r="H137" s="2">
        <v>2019</v>
      </c>
    </row>
    <row r="138" spans="2:8" s="83" customFormat="1" x14ac:dyDescent="0.25">
      <c r="B138" s="84" t="s">
        <v>39</v>
      </c>
      <c r="C138" s="84" t="s">
        <v>40</v>
      </c>
      <c r="D138" s="85">
        <f>D4/D72</f>
        <v>0.69148936170212771</v>
      </c>
      <c r="E138" s="85">
        <f t="shared" ref="E138:H138" si="2">E4/E72</f>
        <v>0.43877551020408162</v>
      </c>
      <c r="F138" s="85">
        <f t="shared" si="2"/>
        <v>0.56923076923076921</v>
      </c>
      <c r="G138" s="85">
        <f t="shared" si="2"/>
        <v>0.61016949152542377</v>
      </c>
      <c r="H138" s="85">
        <f t="shared" si="2"/>
        <v>0.7441860465116279</v>
      </c>
    </row>
    <row r="139" spans="2:8" x14ac:dyDescent="0.25">
      <c r="B139" s="1" t="s">
        <v>41</v>
      </c>
      <c r="C139" s="1" t="s">
        <v>51</v>
      </c>
      <c r="D139" s="2">
        <f t="shared" ref="D139:H148" si="3">D5/D73</f>
        <v>0.92584201124134036</v>
      </c>
      <c r="E139" s="2">
        <f t="shared" si="3"/>
        <v>0.86465414602296731</v>
      </c>
      <c r="F139" s="2">
        <f t="shared" si="3"/>
        <v>0.69021503824505703</v>
      </c>
      <c r="G139" s="2">
        <f t="shared" si="3"/>
        <v>0.62155321303079025</v>
      </c>
      <c r="H139" s="2">
        <f t="shared" si="3"/>
        <v>1.4744777418552599</v>
      </c>
    </row>
    <row r="140" spans="2:8" x14ac:dyDescent="0.25">
      <c r="B140" s="1" t="s">
        <v>42</v>
      </c>
      <c r="C140" s="1" t="s">
        <v>52</v>
      </c>
      <c r="D140" s="2">
        <f t="shared" si="3"/>
        <v>2.0136986301369864</v>
      </c>
      <c r="E140" s="2">
        <f t="shared" si="3"/>
        <v>1.7710843373493976</v>
      </c>
      <c r="F140" s="2">
        <f t="shared" si="3"/>
        <v>1.7</v>
      </c>
      <c r="G140" s="2">
        <f t="shared" si="3"/>
        <v>1.7659574468085106</v>
      </c>
      <c r="H140" s="2">
        <f t="shared" si="3"/>
        <v>1.7659574468085106</v>
      </c>
    </row>
    <row r="141" spans="2:8" x14ac:dyDescent="0.25">
      <c r="B141" s="1" t="s">
        <v>43</v>
      </c>
      <c r="C141" s="1" t="s">
        <v>53</v>
      </c>
      <c r="D141" s="2">
        <f t="shared" si="3"/>
        <v>0.125</v>
      </c>
      <c r="E141" s="2">
        <f t="shared" si="3"/>
        <v>0.19801980198019803</v>
      </c>
      <c r="F141" s="2">
        <f t="shared" si="3"/>
        <v>0</v>
      </c>
      <c r="G141" s="2">
        <f t="shared" si="3"/>
        <v>0.34862385321100914</v>
      </c>
      <c r="H141" s="2">
        <f t="shared" si="3"/>
        <v>0.33628318584070799</v>
      </c>
    </row>
    <row r="142" spans="2:8" x14ac:dyDescent="0.25">
      <c r="B142" s="1" t="s">
        <v>45</v>
      </c>
      <c r="C142" s="1" t="s">
        <v>54</v>
      </c>
      <c r="D142" s="2">
        <f t="shared" si="3"/>
        <v>1.1963254593175852</v>
      </c>
      <c r="E142" s="2">
        <f t="shared" si="3"/>
        <v>0.80100214745884035</v>
      </c>
      <c r="F142" s="2">
        <f t="shared" si="3"/>
        <v>0.12713972201901974</v>
      </c>
      <c r="G142" s="2">
        <f t="shared" si="3"/>
        <v>0.10743801652892561</v>
      </c>
      <c r="H142" s="2">
        <f t="shared" si="3"/>
        <v>0.65822185391263177</v>
      </c>
    </row>
    <row r="143" spans="2:8" x14ac:dyDescent="0.25">
      <c r="B143" s="1" t="s">
        <v>44</v>
      </c>
      <c r="C143" s="1" t="s">
        <v>55</v>
      </c>
      <c r="D143" s="2">
        <f t="shared" si="3"/>
        <v>0</v>
      </c>
      <c r="E143" s="2">
        <f t="shared" si="3"/>
        <v>3.1355932203389829E-2</v>
      </c>
      <c r="F143" s="2">
        <f t="shared" si="3"/>
        <v>2.5247971145175838E-2</v>
      </c>
      <c r="G143" s="2">
        <f t="shared" si="3"/>
        <v>0.14190476190476189</v>
      </c>
      <c r="H143" s="2">
        <f t="shared" si="3"/>
        <v>9.6993210475266725E-2</v>
      </c>
    </row>
    <row r="144" spans="2:8" x14ac:dyDescent="0.25">
      <c r="B144" s="1" t="s">
        <v>46</v>
      </c>
      <c r="C144" s="1" t="s">
        <v>56</v>
      </c>
      <c r="D144" s="2">
        <f t="shared" si="3"/>
        <v>0.53703703703703698</v>
      </c>
      <c r="E144" s="2">
        <f t="shared" si="3"/>
        <v>0.17886178861788618</v>
      </c>
      <c r="F144" s="2">
        <f t="shared" si="3"/>
        <v>0.29896907216494845</v>
      </c>
      <c r="G144" s="2">
        <f t="shared" si="3"/>
        <v>0.14414414414414414</v>
      </c>
      <c r="H144" s="2">
        <f t="shared" si="3"/>
        <v>0.11552346570397112</v>
      </c>
    </row>
    <row r="145" spans="2:9" x14ac:dyDescent="0.25">
      <c r="B145" s="1" t="s">
        <v>47</v>
      </c>
      <c r="C145" s="1" t="s">
        <v>57</v>
      </c>
      <c r="D145" s="2">
        <f t="shared" si="3"/>
        <v>0.4</v>
      </c>
      <c r="E145" s="2">
        <f t="shared" si="3"/>
        <v>0.36363636363636359</v>
      </c>
      <c r="F145" s="2">
        <f t="shared" si="3"/>
        <v>0.40000000000000008</v>
      </c>
      <c r="G145" s="2">
        <f t="shared" si="3"/>
        <v>0.6029411764705882</v>
      </c>
      <c r="H145" s="2">
        <f t="shared" si="3"/>
        <v>0.62686567164179097</v>
      </c>
    </row>
    <row r="146" spans="2:9" x14ac:dyDescent="0.25">
      <c r="B146" s="1" t="s">
        <v>48</v>
      </c>
      <c r="C146" s="1" t="s">
        <v>58</v>
      </c>
      <c r="D146" s="2">
        <f t="shared" si="3"/>
        <v>0.50644122383252821</v>
      </c>
      <c r="E146" s="2">
        <f t="shared" si="3"/>
        <v>1.1794954202153303</v>
      </c>
      <c r="F146" s="2">
        <f t="shared" si="3"/>
        <v>0.64782026484154154</v>
      </c>
      <c r="G146" s="2">
        <f t="shared" si="3"/>
        <v>0.53374870197300106</v>
      </c>
      <c r="H146" s="2">
        <f t="shared" si="3"/>
        <v>0.29207740051113545</v>
      </c>
    </row>
    <row r="147" spans="2:9" x14ac:dyDescent="0.25">
      <c r="B147" s="1" t="s">
        <v>49</v>
      </c>
      <c r="C147" s="1" t="s">
        <v>59</v>
      </c>
      <c r="D147" s="2">
        <f t="shared" si="3"/>
        <v>0.73109243697478998</v>
      </c>
      <c r="E147" s="2">
        <f t="shared" si="3"/>
        <v>0.64800000000000002</v>
      </c>
      <c r="F147" s="2">
        <f t="shared" si="3"/>
        <v>1.9047619047619049</v>
      </c>
      <c r="G147" s="2">
        <f t="shared" si="3"/>
        <v>1.4716981132075471</v>
      </c>
      <c r="H147" s="2">
        <f t="shared" si="3"/>
        <v>6.5</v>
      </c>
    </row>
    <row r="148" spans="2:9" x14ac:dyDescent="0.25">
      <c r="B148" s="1" t="s">
        <v>50</v>
      </c>
      <c r="C148" s="1" t="s">
        <v>60</v>
      </c>
      <c r="D148" s="2">
        <f t="shared" si="3"/>
        <v>0.26119402985074625</v>
      </c>
      <c r="E148" s="2">
        <f t="shared" si="3"/>
        <v>0.11278195488721804</v>
      </c>
      <c r="F148" s="2">
        <f t="shared" si="3"/>
        <v>0.22556390977443608</v>
      </c>
      <c r="G148" s="2">
        <f t="shared" si="3"/>
        <v>0.22330097087378642</v>
      </c>
      <c r="H148" s="2">
        <f t="shared" si="3"/>
        <v>0.54285714285714293</v>
      </c>
    </row>
    <row r="149" spans="2:9" s="91" customFormat="1" x14ac:dyDescent="0.25">
      <c r="B149" s="89" t="s">
        <v>78</v>
      </c>
      <c r="C149" s="89"/>
      <c r="D149" s="90">
        <f>D139+D140+D141+D142+D143+D144+D145+D146+D147+D148/10</f>
        <v>6.461556201525342</v>
      </c>
      <c r="E149" s="90">
        <f t="shared" ref="E149:H149" si="4">E139+E140+E141+E142+E143+E144+E145+E146+E147+E148/10</f>
        <v>6.0473881329730945</v>
      </c>
      <c r="F149" s="90">
        <f t="shared" si="4"/>
        <v>5.8167103641550906</v>
      </c>
      <c r="G149" s="90">
        <f t="shared" si="4"/>
        <v>5.760339524366656</v>
      </c>
      <c r="H149" s="90">
        <f t="shared" si="4"/>
        <v>11.92068569103499</v>
      </c>
      <c r="I149" s="91" t="s">
        <v>72</v>
      </c>
    </row>
    <row r="150" spans="2:9" x14ac:dyDescent="0.25">
      <c r="B150" s="1" t="s">
        <v>73</v>
      </c>
    </row>
    <row r="151" spans="2:9" x14ac:dyDescent="0.25">
      <c r="C151" s="1" t="s">
        <v>74</v>
      </c>
    </row>
    <row r="152" spans="2:9" x14ac:dyDescent="0.25">
      <c r="C152" s="1" t="s">
        <v>75</v>
      </c>
      <c r="D152" s="2">
        <f>_xlfn.STDEV.S(D104:H104)</f>
        <v>7.6915161054242134</v>
      </c>
    </row>
    <row r="153" spans="2:9" x14ac:dyDescent="0.25">
      <c r="C153" s="1" t="s">
        <v>76</v>
      </c>
      <c r="D153" s="2">
        <f>D39+E39+F39+G39+H39</f>
        <v>7.7299999999999995</v>
      </c>
    </row>
    <row r="154" spans="2:9" x14ac:dyDescent="0.25">
      <c r="C154" s="1" t="s">
        <v>77</v>
      </c>
      <c r="D154" s="2">
        <f xml:space="preserve"> D152/D153</f>
        <v>0.99502148841192939</v>
      </c>
    </row>
  </sheetData>
  <mergeCells count="8">
    <mergeCell ref="B68:B69"/>
    <mergeCell ref="D68:H68"/>
    <mergeCell ref="B100:B101"/>
    <mergeCell ref="D100:H100"/>
    <mergeCell ref="B2:B3"/>
    <mergeCell ref="D2:H2"/>
    <mergeCell ref="B35:B36"/>
    <mergeCell ref="D35:H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"/>
  <sheetViews>
    <sheetView workbookViewId="0">
      <pane ySplit="1" topLeftCell="A2" activePane="bottomLeft" state="frozen"/>
      <selection pane="bottomLeft" activeCell="H32" sqref="H32"/>
    </sheetView>
  </sheetViews>
  <sheetFormatPr defaultRowHeight="15" x14ac:dyDescent="0.25"/>
  <cols>
    <col min="2" max="2" width="28.140625" style="66" bestFit="1" customWidth="1"/>
    <col min="3" max="3" width="29.140625" style="67" bestFit="1" customWidth="1"/>
  </cols>
  <sheetData>
    <row r="1" spans="1:3" x14ac:dyDescent="0.25">
      <c r="A1" s="64" t="s">
        <v>33</v>
      </c>
      <c r="B1" s="65" t="s">
        <v>34</v>
      </c>
      <c r="C1" s="65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108"/>
  <sheetViews>
    <sheetView workbookViewId="0">
      <selection activeCell="M21" sqref="M21"/>
    </sheetView>
  </sheetViews>
  <sheetFormatPr defaultRowHeight="15" x14ac:dyDescent="0.25"/>
  <cols>
    <col min="1" max="1" width="9.140625" style="27"/>
    <col min="2" max="2" width="20.140625" style="57" customWidth="1"/>
    <col min="3" max="3" width="17.7109375" style="25" customWidth="1"/>
    <col min="4" max="4" width="18.42578125" style="25" customWidth="1"/>
    <col min="5" max="7" width="17.7109375" style="25" customWidth="1"/>
    <col min="8" max="8" width="19" style="25" customWidth="1"/>
    <col min="9" max="16384" width="9.140625" style="27"/>
  </cols>
  <sheetData>
    <row r="2" spans="2:8" x14ac:dyDescent="0.25">
      <c r="B2" s="24" t="s">
        <v>13</v>
      </c>
      <c r="E2" s="26" t="s">
        <v>14</v>
      </c>
      <c r="F2" s="26" t="s">
        <v>15</v>
      </c>
    </row>
    <row r="3" spans="2:8" x14ac:dyDescent="0.25">
      <c r="B3" s="24" t="s">
        <v>9</v>
      </c>
      <c r="E3" s="28"/>
    </row>
    <row r="4" spans="2:8" x14ac:dyDescent="0.25">
      <c r="B4" s="24" t="s">
        <v>10</v>
      </c>
      <c r="E4" s="29"/>
    </row>
    <row r="5" spans="2:8" x14ac:dyDescent="0.25">
      <c r="B5" s="24" t="s">
        <v>12</v>
      </c>
      <c r="E5" s="28"/>
    </row>
    <row r="6" spans="2:8" x14ac:dyDescent="0.25">
      <c r="B6" s="24" t="s">
        <v>11</v>
      </c>
      <c r="E6" s="30"/>
    </row>
    <row r="8" spans="2:8" x14ac:dyDescent="0.25">
      <c r="B8" s="73" t="s">
        <v>1</v>
      </c>
      <c r="C8" s="74"/>
      <c r="D8" s="74"/>
      <c r="E8" s="74"/>
      <c r="F8" s="74"/>
      <c r="G8" s="74"/>
      <c r="H8" s="75"/>
    </row>
    <row r="9" spans="2:8" ht="27" customHeight="1" x14ac:dyDescent="0.25">
      <c r="B9" s="31" t="s">
        <v>18</v>
      </c>
      <c r="C9" s="32">
        <v>2015</v>
      </c>
      <c r="D9" s="33">
        <v>2016</v>
      </c>
      <c r="E9" s="32">
        <v>2017</v>
      </c>
      <c r="F9" s="33">
        <v>2018</v>
      </c>
      <c r="G9" s="32">
        <v>2019</v>
      </c>
      <c r="H9" s="33" t="s">
        <v>36</v>
      </c>
    </row>
    <row r="10" spans="2:8" x14ac:dyDescent="0.25">
      <c r="B10" s="34" t="s">
        <v>7</v>
      </c>
      <c r="C10" s="35"/>
      <c r="D10" s="36"/>
      <c r="E10" s="37"/>
      <c r="F10" s="36"/>
      <c r="G10" s="38"/>
      <c r="H10" s="36"/>
    </row>
    <row r="11" spans="2:8" x14ac:dyDescent="0.25">
      <c r="B11" s="39" t="s">
        <v>8</v>
      </c>
      <c r="C11" s="40"/>
      <c r="D11" s="41"/>
      <c r="E11" s="42"/>
      <c r="F11" s="41"/>
      <c r="G11" s="43"/>
      <c r="H11" s="41"/>
    </row>
    <row r="12" spans="2:8" x14ac:dyDescent="0.25">
      <c r="B12" s="44" t="s">
        <v>5</v>
      </c>
      <c r="C12" s="45"/>
      <c r="D12" s="46"/>
      <c r="E12" s="47"/>
      <c r="F12" s="46"/>
      <c r="G12" s="48"/>
      <c r="H12" s="59"/>
    </row>
    <row r="13" spans="2:8" x14ac:dyDescent="0.25">
      <c r="B13" s="44" t="s">
        <v>6</v>
      </c>
      <c r="C13" s="45"/>
      <c r="D13" s="46"/>
      <c r="E13" s="47"/>
      <c r="F13" s="46"/>
      <c r="G13" s="48"/>
      <c r="H13" s="59"/>
    </row>
    <row r="14" spans="2:8" x14ac:dyDescent="0.25">
      <c r="B14" s="44" t="s">
        <v>4</v>
      </c>
      <c r="C14" s="45"/>
      <c r="D14" s="46"/>
      <c r="E14" s="47"/>
      <c r="F14" s="46"/>
      <c r="G14" s="48"/>
      <c r="H14" s="59"/>
    </row>
    <row r="15" spans="2:8" x14ac:dyDescent="0.25">
      <c r="B15" s="44" t="s">
        <v>4</v>
      </c>
      <c r="C15" s="45"/>
      <c r="D15" s="46"/>
      <c r="E15" s="47"/>
      <c r="F15" s="46"/>
      <c r="G15" s="48"/>
      <c r="H15" s="59"/>
    </row>
    <row r="16" spans="2:8" x14ac:dyDescent="0.25">
      <c r="B16" s="44" t="s">
        <v>4</v>
      </c>
      <c r="C16" s="45"/>
      <c r="D16" s="46"/>
      <c r="E16" s="47"/>
      <c r="F16" s="46"/>
      <c r="G16" s="48"/>
      <c r="H16" s="59"/>
    </row>
    <row r="17" spans="2:8" x14ac:dyDescent="0.25">
      <c r="B17" s="44"/>
      <c r="C17" s="45"/>
      <c r="D17" s="46"/>
      <c r="E17" s="47"/>
      <c r="F17" s="46"/>
      <c r="G17" s="48"/>
      <c r="H17" s="59"/>
    </row>
    <row r="18" spans="2:8" x14ac:dyDescent="0.25">
      <c r="B18" s="44"/>
      <c r="C18" s="45"/>
      <c r="D18" s="46"/>
      <c r="E18" s="47"/>
      <c r="F18" s="46"/>
      <c r="G18" s="48"/>
      <c r="H18" s="59"/>
    </row>
    <row r="19" spans="2:8" x14ac:dyDescent="0.25">
      <c r="B19" s="44"/>
      <c r="C19" s="45"/>
      <c r="D19" s="46"/>
      <c r="E19" s="47"/>
      <c r="F19" s="46"/>
      <c r="G19" s="48"/>
      <c r="H19" s="59"/>
    </row>
    <row r="20" spans="2:8" x14ac:dyDescent="0.25">
      <c r="B20" s="44"/>
      <c r="C20" s="45"/>
      <c r="D20" s="46"/>
      <c r="E20" s="47"/>
      <c r="F20" s="46"/>
      <c r="G20" s="48"/>
      <c r="H20" s="59"/>
    </row>
    <row r="21" spans="2:8" x14ac:dyDescent="0.25">
      <c r="B21" s="44"/>
      <c r="C21" s="45"/>
      <c r="D21" s="46"/>
      <c r="E21" s="47"/>
      <c r="F21" s="46"/>
      <c r="G21" s="48"/>
      <c r="H21" s="59"/>
    </row>
    <row r="22" spans="2:8" x14ac:dyDescent="0.25">
      <c r="B22" s="44"/>
      <c r="C22" s="45"/>
      <c r="D22" s="46"/>
      <c r="E22" s="47"/>
      <c r="F22" s="46"/>
      <c r="G22" s="48"/>
      <c r="H22" s="59"/>
    </row>
    <row r="23" spans="2:8" x14ac:dyDescent="0.25">
      <c r="B23" s="44"/>
      <c r="C23" s="45"/>
      <c r="D23" s="46"/>
      <c r="E23" s="47"/>
      <c r="F23" s="46"/>
      <c r="G23" s="48"/>
      <c r="H23" s="59"/>
    </row>
    <row r="24" spans="2:8" x14ac:dyDescent="0.25">
      <c r="B24" s="44"/>
      <c r="C24" s="45"/>
      <c r="D24" s="46"/>
      <c r="E24" s="47"/>
      <c r="F24" s="46"/>
      <c r="G24" s="48"/>
      <c r="H24" s="59"/>
    </row>
    <row r="25" spans="2:8" x14ac:dyDescent="0.25">
      <c r="B25" s="44"/>
      <c r="C25" s="45"/>
      <c r="D25" s="46"/>
      <c r="E25" s="47"/>
      <c r="F25" s="46"/>
      <c r="G25" s="48"/>
      <c r="H25" s="59"/>
    </row>
    <row r="26" spans="2:8" x14ac:dyDescent="0.25">
      <c r="B26" s="44"/>
      <c r="C26" s="45"/>
      <c r="D26" s="46"/>
      <c r="E26" s="47"/>
      <c r="F26" s="46"/>
      <c r="G26" s="48"/>
      <c r="H26" s="59"/>
    </row>
    <row r="27" spans="2:8" x14ac:dyDescent="0.25">
      <c r="B27" s="44"/>
      <c r="C27" s="45"/>
      <c r="D27" s="46"/>
      <c r="E27" s="47"/>
      <c r="F27" s="46"/>
      <c r="G27" s="48"/>
      <c r="H27" s="59"/>
    </row>
    <row r="28" spans="2:8" x14ac:dyDescent="0.25">
      <c r="B28" s="44"/>
      <c r="C28" s="45"/>
      <c r="D28" s="46"/>
      <c r="E28" s="47"/>
      <c r="F28" s="46"/>
      <c r="G28" s="48"/>
      <c r="H28" s="59"/>
    </row>
    <row r="29" spans="2:8" x14ac:dyDescent="0.25">
      <c r="B29" s="44"/>
      <c r="C29" s="45"/>
      <c r="D29" s="46"/>
      <c r="E29" s="47"/>
      <c r="F29" s="46"/>
      <c r="G29" s="48"/>
      <c r="H29" s="59"/>
    </row>
    <row r="30" spans="2:8" x14ac:dyDescent="0.25">
      <c r="B30" s="44"/>
      <c r="C30" s="45"/>
      <c r="D30" s="46"/>
      <c r="E30" s="47"/>
      <c r="F30" s="46"/>
      <c r="G30" s="48"/>
      <c r="H30" s="59"/>
    </row>
    <row r="31" spans="2:8" x14ac:dyDescent="0.25">
      <c r="B31" s="44"/>
      <c r="C31" s="45"/>
      <c r="D31" s="46"/>
      <c r="E31" s="47"/>
      <c r="F31" s="46"/>
      <c r="G31" s="48"/>
      <c r="H31" s="59"/>
    </row>
    <row r="32" spans="2:8" x14ac:dyDescent="0.25">
      <c r="B32" s="44"/>
      <c r="C32" s="45"/>
      <c r="D32" s="46"/>
      <c r="E32" s="47"/>
      <c r="F32" s="46"/>
      <c r="G32" s="48"/>
      <c r="H32" s="59"/>
    </row>
    <row r="33" spans="2:8" x14ac:dyDescent="0.25">
      <c r="B33" s="44"/>
      <c r="C33" s="45"/>
      <c r="D33" s="46"/>
      <c r="E33" s="47"/>
      <c r="F33" s="46"/>
      <c r="G33" s="48"/>
      <c r="H33" s="59"/>
    </row>
    <row r="34" spans="2:8" x14ac:dyDescent="0.25">
      <c r="B34" s="44"/>
      <c r="C34" s="45"/>
      <c r="D34" s="46"/>
      <c r="E34" s="47"/>
      <c r="F34" s="46"/>
      <c r="G34" s="48"/>
      <c r="H34" s="59"/>
    </row>
    <row r="35" spans="2:8" x14ac:dyDescent="0.25">
      <c r="B35" s="44"/>
      <c r="C35" s="45"/>
      <c r="D35" s="46"/>
      <c r="E35" s="47"/>
      <c r="F35" s="46"/>
      <c r="G35" s="48"/>
      <c r="H35" s="59"/>
    </row>
    <row r="36" spans="2:8" x14ac:dyDescent="0.25">
      <c r="B36" s="44"/>
      <c r="C36" s="45"/>
      <c r="D36" s="46"/>
      <c r="E36" s="47"/>
      <c r="F36" s="46"/>
      <c r="G36" s="48"/>
      <c r="H36" s="59"/>
    </row>
    <row r="37" spans="2:8" x14ac:dyDescent="0.25">
      <c r="B37" s="44"/>
      <c r="C37" s="45"/>
      <c r="D37" s="46"/>
      <c r="E37" s="47"/>
      <c r="F37" s="46"/>
      <c r="G37" s="48"/>
      <c r="H37" s="59"/>
    </row>
    <row r="38" spans="2:8" x14ac:dyDescent="0.25">
      <c r="B38" s="44"/>
      <c r="C38" s="45"/>
      <c r="D38" s="46"/>
      <c r="E38" s="47"/>
      <c r="F38" s="46"/>
      <c r="G38" s="48"/>
      <c r="H38" s="59"/>
    </row>
    <row r="39" spans="2:8" x14ac:dyDescent="0.25">
      <c r="B39" s="44"/>
      <c r="C39" s="50"/>
      <c r="D39" s="51"/>
      <c r="E39" s="52"/>
      <c r="F39" s="51"/>
      <c r="G39" s="53"/>
      <c r="H39" s="59"/>
    </row>
    <row r="40" spans="2:8" x14ac:dyDescent="0.25">
      <c r="B40" s="54" t="s">
        <v>3</v>
      </c>
      <c r="C40" s="55"/>
      <c r="D40" s="55"/>
      <c r="E40" s="55"/>
      <c r="F40" s="55"/>
      <c r="G40" s="55"/>
      <c r="H40" s="55"/>
    </row>
    <row r="42" spans="2:8" x14ac:dyDescent="0.25">
      <c r="B42" s="73" t="s">
        <v>2</v>
      </c>
      <c r="C42" s="74"/>
      <c r="D42" s="74"/>
      <c r="E42" s="74"/>
      <c r="F42" s="74"/>
      <c r="G42" s="74"/>
      <c r="H42" s="75"/>
    </row>
    <row r="43" spans="2:8" ht="28.5" customHeight="1" x14ac:dyDescent="0.25">
      <c r="B43" s="31" t="s">
        <v>18</v>
      </c>
      <c r="C43" s="32">
        <v>2015</v>
      </c>
      <c r="D43" s="33">
        <v>2016</v>
      </c>
      <c r="E43" s="32">
        <v>2017</v>
      </c>
      <c r="F43" s="33">
        <v>2018</v>
      </c>
      <c r="G43" s="32">
        <v>2019</v>
      </c>
      <c r="H43" s="33" t="s">
        <v>36</v>
      </c>
    </row>
    <row r="44" spans="2:8" x14ac:dyDescent="0.25">
      <c r="B44" s="34" t="s">
        <v>7</v>
      </c>
      <c r="C44" s="35"/>
      <c r="D44" s="36"/>
      <c r="E44" s="37"/>
      <c r="F44" s="36"/>
      <c r="G44" s="38"/>
      <c r="H44" s="36"/>
    </row>
    <row r="45" spans="2:8" x14ac:dyDescent="0.25">
      <c r="B45" s="39" t="s">
        <v>8</v>
      </c>
      <c r="C45" s="40"/>
      <c r="D45" s="41"/>
      <c r="E45" s="42"/>
      <c r="F45" s="41"/>
      <c r="G45" s="43"/>
      <c r="H45" s="41"/>
    </row>
    <row r="46" spans="2:8" x14ac:dyDescent="0.25">
      <c r="B46" s="44" t="s">
        <v>5</v>
      </c>
      <c r="C46" s="45"/>
      <c r="D46" s="46"/>
      <c r="E46" s="47"/>
      <c r="F46" s="46"/>
      <c r="G46" s="48"/>
      <c r="H46" s="46"/>
    </row>
    <row r="47" spans="2:8" x14ac:dyDescent="0.25">
      <c r="B47" s="44" t="s">
        <v>6</v>
      </c>
      <c r="C47" s="45"/>
      <c r="D47" s="46"/>
      <c r="E47" s="47"/>
      <c r="F47" s="46"/>
      <c r="G47" s="48"/>
      <c r="H47" s="46"/>
    </row>
    <row r="48" spans="2:8" x14ac:dyDescent="0.25">
      <c r="B48" s="44" t="s">
        <v>4</v>
      </c>
      <c r="C48" s="45"/>
      <c r="D48" s="46"/>
      <c r="E48" s="47"/>
      <c r="F48" s="46"/>
      <c r="G48" s="48"/>
      <c r="H48" s="46"/>
    </row>
    <row r="49" spans="2:8" x14ac:dyDescent="0.25">
      <c r="B49" s="44" t="s">
        <v>4</v>
      </c>
      <c r="C49" s="45"/>
      <c r="D49" s="46"/>
      <c r="E49" s="47"/>
      <c r="F49" s="46"/>
      <c r="G49" s="48"/>
      <c r="H49" s="46"/>
    </row>
    <row r="50" spans="2:8" x14ac:dyDescent="0.25">
      <c r="B50" s="44" t="s">
        <v>4</v>
      </c>
      <c r="C50" s="45"/>
      <c r="D50" s="46"/>
      <c r="E50" s="47"/>
      <c r="F50" s="46"/>
      <c r="G50" s="48"/>
      <c r="H50" s="46"/>
    </row>
    <row r="51" spans="2:8" x14ac:dyDescent="0.25">
      <c r="B51" s="44"/>
      <c r="C51" s="45"/>
      <c r="D51" s="46"/>
      <c r="E51" s="47"/>
      <c r="F51" s="46"/>
      <c r="G51" s="48"/>
      <c r="H51" s="46"/>
    </row>
    <row r="52" spans="2:8" x14ac:dyDescent="0.25">
      <c r="B52" s="44"/>
      <c r="C52" s="45"/>
      <c r="D52" s="46"/>
      <c r="E52" s="47"/>
      <c r="F52" s="46"/>
      <c r="G52" s="48"/>
      <c r="H52" s="46"/>
    </row>
    <row r="53" spans="2:8" x14ac:dyDescent="0.25">
      <c r="B53" s="44"/>
      <c r="C53" s="45"/>
      <c r="D53" s="46"/>
      <c r="E53" s="47"/>
      <c r="F53" s="46"/>
      <c r="G53" s="48"/>
      <c r="H53" s="46"/>
    </row>
    <row r="54" spans="2:8" x14ac:dyDescent="0.25">
      <c r="B54" s="44"/>
      <c r="C54" s="45"/>
      <c r="D54" s="46"/>
      <c r="E54" s="47"/>
      <c r="F54" s="46"/>
      <c r="G54" s="48"/>
      <c r="H54" s="46"/>
    </row>
    <row r="55" spans="2:8" x14ac:dyDescent="0.25">
      <c r="B55" s="44"/>
      <c r="C55" s="45"/>
      <c r="D55" s="46"/>
      <c r="E55" s="47"/>
      <c r="F55" s="46"/>
      <c r="G55" s="48"/>
      <c r="H55" s="46"/>
    </row>
    <row r="56" spans="2:8" x14ac:dyDescent="0.25">
      <c r="B56" s="44"/>
      <c r="C56" s="45"/>
      <c r="D56" s="46"/>
      <c r="E56" s="47"/>
      <c r="F56" s="46"/>
      <c r="G56" s="48"/>
      <c r="H56" s="46"/>
    </row>
    <row r="57" spans="2:8" x14ac:dyDescent="0.25">
      <c r="B57" s="44"/>
      <c r="C57" s="45"/>
      <c r="D57" s="46"/>
      <c r="E57" s="47"/>
      <c r="F57" s="46"/>
      <c r="G57" s="48"/>
      <c r="H57" s="46"/>
    </row>
    <row r="58" spans="2:8" x14ac:dyDescent="0.25">
      <c r="B58" s="44"/>
      <c r="C58" s="45"/>
      <c r="D58" s="46"/>
      <c r="E58" s="47"/>
      <c r="F58" s="46"/>
      <c r="G58" s="48"/>
      <c r="H58" s="46"/>
    </row>
    <row r="59" spans="2:8" x14ac:dyDescent="0.25">
      <c r="B59" s="44"/>
      <c r="C59" s="45"/>
      <c r="D59" s="46"/>
      <c r="E59" s="47"/>
      <c r="F59" s="46"/>
      <c r="G59" s="48"/>
      <c r="H59" s="46"/>
    </row>
    <row r="60" spans="2:8" x14ac:dyDescent="0.25">
      <c r="B60" s="44"/>
      <c r="C60" s="45"/>
      <c r="D60" s="46"/>
      <c r="E60" s="47"/>
      <c r="F60" s="46"/>
      <c r="G60" s="48"/>
      <c r="H60" s="46"/>
    </row>
    <row r="61" spans="2:8" x14ac:dyDescent="0.25">
      <c r="B61" s="44"/>
      <c r="C61" s="45"/>
      <c r="D61" s="46"/>
      <c r="E61" s="47"/>
      <c r="F61" s="46"/>
      <c r="G61" s="48"/>
      <c r="H61" s="46"/>
    </row>
    <row r="62" spans="2:8" x14ac:dyDescent="0.25">
      <c r="B62" s="44"/>
      <c r="C62" s="45"/>
      <c r="D62" s="46"/>
      <c r="E62" s="47"/>
      <c r="F62" s="46"/>
      <c r="G62" s="48"/>
      <c r="H62" s="46"/>
    </row>
    <row r="63" spans="2:8" x14ac:dyDescent="0.25">
      <c r="B63" s="44"/>
      <c r="C63" s="45"/>
      <c r="D63" s="46"/>
      <c r="E63" s="47"/>
      <c r="F63" s="46"/>
      <c r="G63" s="48"/>
      <c r="H63" s="46"/>
    </row>
    <row r="64" spans="2:8" x14ac:dyDescent="0.25">
      <c r="B64" s="44"/>
      <c r="C64" s="45"/>
      <c r="D64" s="46"/>
      <c r="E64" s="47"/>
      <c r="F64" s="46"/>
      <c r="G64" s="48"/>
      <c r="H64" s="46"/>
    </row>
    <row r="65" spans="2:8" x14ac:dyDescent="0.25">
      <c r="B65" s="44"/>
      <c r="C65" s="45"/>
      <c r="D65" s="46"/>
      <c r="E65" s="47"/>
      <c r="F65" s="46"/>
      <c r="G65" s="48"/>
      <c r="H65" s="46"/>
    </row>
    <row r="66" spans="2:8" x14ac:dyDescent="0.25">
      <c r="B66" s="44"/>
      <c r="C66" s="45"/>
      <c r="D66" s="46"/>
      <c r="E66" s="47"/>
      <c r="F66" s="46"/>
      <c r="G66" s="48"/>
      <c r="H66" s="46"/>
    </row>
    <row r="67" spans="2:8" x14ac:dyDescent="0.25">
      <c r="B67" s="44"/>
      <c r="C67" s="45"/>
      <c r="D67" s="46"/>
      <c r="E67" s="47"/>
      <c r="F67" s="46"/>
      <c r="G67" s="48"/>
      <c r="H67" s="46"/>
    </row>
    <row r="68" spans="2:8" x14ac:dyDescent="0.25">
      <c r="B68" s="44"/>
      <c r="C68" s="45"/>
      <c r="D68" s="46"/>
      <c r="E68" s="47"/>
      <c r="F68" s="46"/>
      <c r="G68" s="48"/>
      <c r="H68" s="46"/>
    </row>
    <row r="69" spans="2:8" x14ac:dyDescent="0.25">
      <c r="B69" s="44"/>
      <c r="C69" s="45"/>
      <c r="D69" s="46"/>
      <c r="E69" s="47"/>
      <c r="F69" s="46"/>
      <c r="G69" s="48"/>
      <c r="H69" s="46"/>
    </row>
    <row r="70" spans="2:8" x14ac:dyDescent="0.25">
      <c r="B70" s="44"/>
      <c r="C70" s="45"/>
      <c r="D70" s="46"/>
      <c r="E70" s="47"/>
      <c r="F70" s="46"/>
      <c r="G70" s="48"/>
      <c r="H70" s="46"/>
    </row>
    <row r="71" spans="2:8" x14ac:dyDescent="0.25">
      <c r="B71" s="44"/>
      <c r="C71" s="45"/>
      <c r="D71" s="46"/>
      <c r="E71" s="47"/>
      <c r="F71" s="46"/>
      <c r="G71" s="48"/>
      <c r="H71" s="46"/>
    </row>
    <row r="72" spans="2:8" x14ac:dyDescent="0.25">
      <c r="B72" s="44"/>
      <c r="C72" s="45"/>
      <c r="D72" s="46"/>
      <c r="E72" s="47"/>
      <c r="F72" s="46"/>
      <c r="G72" s="48"/>
      <c r="H72" s="46"/>
    </row>
    <row r="73" spans="2:8" x14ac:dyDescent="0.25">
      <c r="B73" s="49"/>
      <c r="C73" s="50"/>
      <c r="D73" s="51"/>
      <c r="E73" s="52"/>
      <c r="F73" s="51"/>
      <c r="G73" s="53"/>
      <c r="H73" s="46"/>
    </row>
    <row r="74" spans="2:8" x14ac:dyDescent="0.25">
      <c r="B74" s="54" t="s">
        <v>3</v>
      </c>
      <c r="C74" s="55"/>
      <c r="D74" s="55"/>
      <c r="E74" s="55"/>
      <c r="F74" s="55"/>
      <c r="G74" s="55"/>
      <c r="H74" s="55"/>
    </row>
    <row r="76" spans="2:8" x14ac:dyDescent="0.25">
      <c r="B76" s="73" t="s">
        <v>16</v>
      </c>
      <c r="C76" s="74"/>
      <c r="D76" s="74"/>
      <c r="E76" s="74"/>
      <c r="F76" s="74"/>
      <c r="G76" s="74"/>
      <c r="H76" s="58"/>
    </row>
    <row r="77" spans="2:8" ht="25.5" customHeight="1" x14ac:dyDescent="0.25">
      <c r="B77" s="31" t="s">
        <v>18</v>
      </c>
      <c r="C77" s="32">
        <v>2015</v>
      </c>
      <c r="D77" s="33">
        <v>2016</v>
      </c>
      <c r="E77" s="32">
        <v>2017</v>
      </c>
      <c r="F77" s="33">
        <v>2018</v>
      </c>
      <c r="G77" s="32">
        <v>2019</v>
      </c>
      <c r="H77" s="56" t="s">
        <v>17</v>
      </c>
    </row>
    <row r="78" spans="2:8" x14ac:dyDescent="0.25">
      <c r="B78" s="34" t="s">
        <v>7</v>
      </c>
      <c r="C78" s="35"/>
      <c r="D78" s="36"/>
      <c r="E78" s="37"/>
      <c r="F78" s="36"/>
      <c r="G78" s="38"/>
      <c r="H78" s="36" t="e">
        <f>_xlfn.STDEV.S(C78:G78)</f>
        <v>#DIV/0!</v>
      </c>
    </row>
    <row r="79" spans="2:8" x14ac:dyDescent="0.25">
      <c r="B79" s="39" t="s">
        <v>8</v>
      </c>
      <c r="C79" s="40"/>
      <c r="D79" s="41"/>
      <c r="E79" s="42"/>
      <c r="F79" s="41"/>
      <c r="G79" s="43"/>
      <c r="H79" s="41"/>
    </row>
    <row r="80" spans="2:8" x14ac:dyDescent="0.25">
      <c r="B80" s="44" t="s">
        <v>5</v>
      </c>
      <c r="C80" s="45"/>
      <c r="D80" s="46"/>
      <c r="E80" s="47"/>
      <c r="F80" s="46"/>
      <c r="G80" s="48"/>
      <c r="H80" s="46"/>
    </row>
    <row r="81" spans="2:8" x14ac:dyDescent="0.25">
      <c r="B81" s="44" t="s">
        <v>6</v>
      </c>
      <c r="C81" s="45"/>
      <c r="D81" s="46"/>
      <c r="E81" s="47"/>
      <c r="F81" s="46"/>
      <c r="G81" s="48"/>
      <c r="H81" s="46"/>
    </row>
    <row r="82" spans="2:8" x14ac:dyDescent="0.25">
      <c r="B82" s="44" t="s">
        <v>4</v>
      </c>
      <c r="C82" s="45"/>
      <c r="D82" s="46"/>
      <c r="E82" s="47"/>
      <c r="F82" s="46"/>
      <c r="G82" s="48"/>
      <c r="H82" s="46"/>
    </row>
    <row r="83" spans="2:8" x14ac:dyDescent="0.25">
      <c r="B83" s="44" t="s">
        <v>4</v>
      </c>
      <c r="C83" s="45"/>
      <c r="D83" s="46"/>
      <c r="E83" s="47"/>
      <c r="F83" s="46"/>
      <c r="G83" s="48"/>
      <c r="H83" s="46"/>
    </row>
    <row r="84" spans="2:8" x14ac:dyDescent="0.25">
      <c r="B84" s="44" t="s">
        <v>4</v>
      </c>
      <c r="C84" s="45"/>
      <c r="D84" s="46"/>
      <c r="E84" s="47"/>
      <c r="F84" s="46"/>
      <c r="G84" s="48"/>
      <c r="H84" s="46"/>
    </row>
    <row r="85" spans="2:8" x14ac:dyDescent="0.25">
      <c r="B85" s="44"/>
      <c r="C85" s="45"/>
      <c r="D85" s="46"/>
      <c r="E85" s="47"/>
      <c r="F85" s="46"/>
      <c r="G85" s="48"/>
      <c r="H85" s="46"/>
    </row>
    <row r="86" spans="2:8" x14ac:dyDescent="0.25">
      <c r="B86" s="44"/>
      <c r="C86" s="45"/>
      <c r="D86" s="46"/>
      <c r="E86" s="47"/>
      <c r="F86" s="46"/>
      <c r="G86" s="48"/>
      <c r="H86" s="46"/>
    </row>
    <row r="87" spans="2:8" x14ac:dyDescent="0.25">
      <c r="B87" s="44"/>
      <c r="C87" s="45"/>
      <c r="D87" s="46"/>
      <c r="E87" s="47"/>
      <c r="F87" s="46"/>
      <c r="G87" s="48"/>
      <c r="H87" s="46"/>
    </row>
    <row r="88" spans="2:8" x14ac:dyDescent="0.25">
      <c r="B88" s="44"/>
      <c r="C88" s="45"/>
      <c r="D88" s="46"/>
      <c r="E88" s="47"/>
      <c r="F88" s="46"/>
      <c r="G88" s="48"/>
      <c r="H88" s="46"/>
    </row>
    <row r="89" spans="2:8" x14ac:dyDescent="0.25">
      <c r="B89" s="44"/>
      <c r="C89" s="45"/>
      <c r="D89" s="46"/>
      <c r="E89" s="47"/>
      <c r="F89" s="46"/>
      <c r="G89" s="48"/>
      <c r="H89" s="46"/>
    </row>
    <row r="90" spans="2:8" x14ac:dyDescent="0.25">
      <c r="B90" s="44"/>
      <c r="C90" s="45"/>
      <c r="D90" s="46"/>
      <c r="E90" s="47"/>
      <c r="F90" s="46"/>
      <c r="G90" s="48"/>
      <c r="H90" s="46"/>
    </row>
    <row r="91" spans="2:8" x14ac:dyDescent="0.25">
      <c r="B91" s="44"/>
      <c r="C91" s="45"/>
      <c r="D91" s="46"/>
      <c r="E91" s="47"/>
      <c r="F91" s="46"/>
      <c r="G91" s="48"/>
      <c r="H91" s="46"/>
    </row>
    <row r="92" spans="2:8" x14ac:dyDescent="0.25">
      <c r="B92" s="44"/>
      <c r="C92" s="45"/>
      <c r="D92" s="46"/>
      <c r="E92" s="47"/>
      <c r="F92" s="46"/>
      <c r="G92" s="48"/>
      <c r="H92" s="46"/>
    </row>
    <row r="93" spans="2:8" x14ac:dyDescent="0.25">
      <c r="B93" s="44"/>
      <c r="C93" s="45"/>
      <c r="D93" s="46"/>
      <c r="E93" s="47"/>
      <c r="F93" s="46"/>
      <c r="G93" s="48"/>
      <c r="H93" s="46"/>
    </row>
    <row r="94" spans="2:8" x14ac:dyDescent="0.25">
      <c r="B94" s="44"/>
      <c r="C94" s="45"/>
      <c r="D94" s="46"/>
      <c r="E94" s="47"/>
      <c r="F94" s="46"/>
      <c r="G94" s="48"/>
      <c r="H94" s="46"/>
    </row>
    <row r="95" spans="2:8" x14ac:dyDescent="0.25">
      <c r="B95" s="44"/>
      <c r="C95" s="45"/>
      <c r="D95" s="46"/>
      <c r="E95" s="47"/>
      <c r="F95" s="46"/>
      <c r="G95" s="48"/>
      <c r="H95" s="46"/>
    </row>
    <row r="96" spans="2:8" x14ac:dyDescent="0.25">
      <c r="B96" s="44"/>
      <c r="C96" s="45"/>
      <c r="D96" s="46"/>
      <c r="E96" s="47"/>
      <c r="F96" s="46"/>
      <c r="G96" s="48"/>
      <c r="H96" s="46"/>
    </row>
    <row r="97" spans="2:8" x14ac:dyDescent="0.25">
      <c r="B97" s="44"/>
      <c r="C97" s="45"/>
      <c r="D97" s="46"/>
      <c r="E97" s="47"/>
      <c r="F97" s="46"/>
      <c r="G97" s="48"/>
      <c r="H97" s="46"/>
    </row>
    <row r="98" spans="2:8" x14ac:dyDescent="0.25">
      <c r="B98" s="44"/>
      <c r="C98" s="45"/>
      <c r="D98" s="46"/>
      <c r="E98" s="47"/>
      <c r="F98" s="46"/>
      <c r="G98" s="48"/>
      <c r="H98" s="46"/>
    </row>
    <row r="99" spans="2:8" x14ac:dyDescent="0.25">
      <c r="B99" s="44"/>
      <c r="C99" s="45"/>
      <c r="D99" s="46"/>
      <c r="E99" s="47"/>
      <c r="F99" s="46"/>
      <c r="G99" s="48"/>
      <c r="H99" s="46"/>
    </row>
    <row r="100" spans="2:8" x14ac:dyDescent="0.25">
      <c r="B100" s="44"/>
      <c r="C100" s="45"/>
      <c r="D100" s="46"/>
      <c r="E100" s="47"/>
      <c r="F100" s="46"/>
      <c r="G100" s="48"/>
      <c r="H100" s="46"/>
    </row>
    <row r="101" spans="2:8" x14ac:dyDescent="0.25">
      <c r="B101" s="44"/>
      <c r="C101" s="45"/>
      <c r="D101" s="46"/>
      <c r="E101" s="47"/>
      <c r="F101" s="46"/>
      <c r="G101" s="48"/>
      <c r="H101" s="46"/>
    </row>
    <row r="102" spans="2:8" x14ac:dyDescent="0.25">
      <c r="B102" s="44"/>
      <c r="C102" s="45"/>
      <c r="D102" s="46"/>
      <c r="E102" s="47"/>
      <c r="F102" s="46"/>
      <c r="G102" s="48"/>
      <c r="H102" s="46"/>
    </row>
    <row r="103" spans="2:8" x14ac:dyDescent="0.25">
      <c r="B103" s="44"/>
      <c r="C103" s="45"/>
      <c r="D103" s="46"/>
      <c r="E103" s="47"/>
      <c r="F103" s="46"/>
      <c r="G103" s="48"/>
      <c r="H103" s="46"/>
    </row>
    <row r="104" spans="2:8" x14ac:dyDescent="0.25">
      <c r="B104" s="44"/>
      <c r="C104" s="45"/>
      <c r="D104" s="46"/>
      <c r="E104" s="47"/>
      <c r="F104" s="46"/>
      <c r="G104" s="48"/>
      <c r="H104" s="46"/>
    </row>
    <row r="105" spans="2:8" x14ac:dyDescent="0.25">
      <c r="B105" s="44"/>
      <c r="C105" s="45"/>
      <c r="D105" s="46"/>
      <c r="E105" s="47"/>
      <c r="F105" s="46"/>
      <c r="G105" s="48"/>
      <c r="H105" s="46"/>
    </row>
    <row r="106" spans="2:8" x14ac:dyDescent="0.25">
      <c r="B106" s="44"/>
      <c r="C106" s="45"/>
      <c r="D106" s="46"/>
      <c r="E106" s="47"/>
      <c r="F106" s="46"/>
      <c r="G106" s="48"/>
      <c r="H106" s="46"/>
    </row>
    <row r="107" spans="2:8" x14ac:dyDescent="0.25">
      <c r="B107" s="49"/>
      <c r="C107" s="50"/>
      <c r="D107" s="51"/>
      <c r="E107" s="52"/>
      <c r="F107" s="51"/>
      <c r="G107" s="53"/>
      <c r="H107" s="46"/>
    </row>
    <row r="108" spans="2:8" x14ac:dyDescent="0.25">
      <c r="B108" s="76" t="s">
        <v>3</v>
      </c>
      <c r="C108" s="77"/>
      <c r="D108" s="77"/>
      <c r="E108" s="77"/>
      <c r="F108" s="77"/>
      <c r="G108" s="78"/>
      <c r="H108" s="55"/>
    </row>
  </sheetData>
  <mergeCells count="4">
    <mergeCell ref="B76:G76"/>
    <mergeCell ref="B8:H8"/>
    <mergeCell ref="B42:H42"/>
    <mergeCell ref="B108:G10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41"/>
  <sheetViews>
    <sheetView workbookViewId="0">
      <selection activeCell="H25" sqref="H25"/>
    </sheetView>
  </sheetViews>
  <sheetFormatPr defaultRowHeight="15" x14ac:dyDescent="0.25"/>
  <cols>
    <col min="2" max="2" width="38.85546875" customWidth="1"/>
    <col min="5" max="5" width="13.5703125" customWidth="1"/>
    <col min="6" max="6" width="11.5703125" customWidth="1"/>
    <col min="8" max="8" width="34.140625" customWidth="1"/>
    <col min="14" max="14" width="30.85546875" customWidth="1"/>
  </cols>
  <sheetData>
    <row r="2" spans="2:14" x14ac:dyDescent="0.25">
      <c r="B2" s="24" t="s">
        <v>13</v>
      </c>
      <c r="C2" s="25"/>
      <c r="D2" s="25"/>
      <c r="E2" s="26" t="s">
        <v>14</v>
      </c>
      <c r="F2" s="26" t="s">
        <v>15</v>
      </c>
    </row>
    <row r="3" spans="2:14" x14ac:dyDescent="0.25">
      <c r="B3" s="24" t="s">
        <v>9</v>
      </c>
      <c r="C3" s="25"/>
      <c r="D3" s="25"/>
      <c r="E3" s="28"/>
      <c r="F3" s="25"/>
    </row>
    <row r="4" spans="2:14" x14ac:dyDescent="0.25">
      <c r="B4" s="24" t="s">
        <v>10</v>
      </c>
      <c r="C4" s="25"/>
      <c r="D4" s="25"/>
      <c r="E4" s="29"/>
      <c r="F4" s="25"/>
    </row>
    <row r="5" spans="2:14" x14ac:dyDescent="0.25">
      <c r="B5" s="24" t="s">
        <v>12</v>
      </c>
      <c r="C5" s="25"/>
      <c r="D5" s="25"/>
      <c r="E5" s="28"/>
      <c r="F5" s="25"/>
    </row>
    <row r="6" spans="2:14" x14ac:dyDescent="0.25">
      <c r="B6" s="24" t="s">
        <v>11</v>
      </c>
      <c r="C6" s="25"/>
      <c r="D6" s="25"/>
      <c r="E6" s="30"/>
      <c r="F6" s="25"/>
    </row>
    <row r="8" spans="2:14" x14ac:dyDescent="0.25">
      <c r="B8" s="60" t="s">
        <v>19</v>
      </c>
    </row>
    <row r="9" spans="2:14" x14ac:dyDescent="0.25">
      <c r="B9" s="24" t="s">
        <v>20</v>
      </c>
      <c r="E9" s="61"/>
    </row>
    <row r="10" spans="2:14" x14ac:dyDescent="0.25">
      <c r="B10" s="24" t="s">
        <v>21</v>
      </c>
      <c r="E10" s="61"/>
    </row>
    <row r="11" spans="2:14" x14ac:dyDescent="0.25">
      <c r="B11" s="24" t="s">
        <v>22</v>
      </c>
      <c r="E11" s="61"/>
    </row>
    <row r="12" spans="2:14" x14ac:dyDescent="0.25">
      <c r="B12" s="24" t="s">
        <v>23</v>
      </c>
      <c r="E12" s="61"/>
    </row>
    <row r="16" spans="2:14" x14ac:dyDescent="0.25">
      <c r="B16" s="63" t="s">
        <v>32</v>
      </c>
      <c r="H16" s="63" t="s">
        <v>31</v>
      </c>
      <c r="N16" s="63" t="s">
        <v>30</v>
      </c>
    </row>
    <row r="17" spans="1:14" x14ac:dyDescent="0.25">
      <c r="A17" s="62" t="s">
        <v>26</v>
      </c>
    </row>
    <row r="18" spans="1:14" x14ac:dyDescent="0.25">
      <c r="A18" s="62"/>
    </row>
    <row r="20" spans="1:14" x14ac:dyDescent="0.25">
      <c r="A20" s="62" t="s">
        <v>25</v>
      </c>
    </row>
    <row r="26" spans="1:14" x14ac:dyDescent="0.25">
      <c r="A26" s="62" t="s">
        <v>24</v>
      </c>
    </row>
    <row r="31" spans="1:14" x14ac:dyDescent="0.25">
      <c r="B31" s="63" t="s">
        <v>29</v>
      </c>
      <c r="H31" s="63" t="s">
        <v>28</v>
      </c>
      <c r="N31" s="63" t="s">
        <v>27</v>
      </c>
    </row>
    <row r="32" spans="1:14" x14ac:dyDescent="0.25">
      <c r="A32" s="62" t="s">
        <v>26</v>
      </c>
    </row>
    <row r="33" spans="1:1" x14ac:dyDescent="0.25">
      <c r="A33" s="62"/>
    </row>
    <row r="35" spans="1:1" x14ac:dyDescent="0.25">
      <c r="A35" s="62" t="s">
        <v>25</v>
      </c>
    </row>
    <row r="41" spans="1:1" x14ac:dyDescent="0.25">
      <c r="A41" s="62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Inputs - Part A (a) to (c)</vt:lpstr>
      <vt:lpstr>Inputs - Part A (e)</vt:lpstr>
      <vt:lpstr>Outputs - Part A (a) to (c)</vt:lpstr>
      <vt:lpstr>Outputs - Part A (e)</vt:lpstr>
    </vt:vector>
  </TitlesOfParts>
  <Company>La Trobe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Le</dc:creator>
  <cp:lastModifiedBy>Charming_Genie</cp:lastModifiedBy>
  <dcterms:created xsi:type="dcterms:W3CDTF">2016-09-10T11:17:40Z</dcterms:created>
  <dcterms:modified xsi:type="dcterms:W3CDTF">2021-05-09T17:16:45Z</dcterms:modified>
</cp:coreProperties>
</file>